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3.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70.xml" ContentType="application/vnd.ms-excel.controlproperties+xml"/>
  <Override PartName="/xl/ctrlProps/ctrlProp71.xml" ContentType="application/vnd.ms-excel.controlproperties+xml"/>
  <Override PartName="/xl/drawings/drawing4.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trlProps/ctrlProp72.xml" ContentType="application/vnd.ms-excel.controlproperties+xml"/>
  <Override PartName="/xl/ctrlProps/ctrlProp73.xml" ContentType="application/vnd.ms-excel.controlproperties+xml"/>
  <Override PartName="/xl/drawings/drawing5.xml" ContentType="application/vnd.openxmlformats-officedocument.drawing+xml"/>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6.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7.xml" ContentType="application/vnd.openxmlformats-officedocument.drawing+xml"/>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drawings/drawing8.xml" ContentType="application/vnd.openxmlformats-officedocument.drawing+xml"/>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drawings/drawing9.xml" ContentType="application/vnd.openxmlformats-officedocument.drawing+xml"/>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drawings/drawing10.xml" ContentType="application/vnd.openxmlformats-officedocument.drawing+xml"/>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drawings/drawing11.xml" ContentType="application/vnd.openxmlformats-officedocument.drawing+xml"/>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drawings/drawing12.xml" ContentType="application/vnd.openxmlformats-officedocument.drawing+xml"/>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codeName="{AE6600E7-7A62-396C-DE95-9942FA9DD81E}"/>
  <workbookPr codeName="ThisWorkbook"/>
  <mc:AlternateContent xmlns:mc="http://schemas.openxmlformats.org/markup-compatibility/2006">
    <mc:Choice Requires="x15">
      <x15ac:absPath xmlns:x15ac="http://schemas.microsoft.com/office/spreadsheetml/2010/11/ac" url="C:\Dropbox\AIR 22-02 MOP\i-Obrazci\Popravki Jernej 23_3_2023\"/>
    </mc:Choice>
  </mc:AlternateContent>
  <xr:revisionPtr revIDLastSave="0" documentId="13_ncr:1_{4E739B2F-F13F-453A-BA7D-FCDFC31BB5CB}" xr6:coauthVersionLast="47" xr6:coauthVersionMax="47" xr10:uidLastSave="{00000000-0000-0000-0000-000000000000}"/>
  <bookViews>
    <workbookView xWindow="5070" yWindow="0" windowWidth="19230" windowHeight="21600" xr2:uid="{F527FFD5-6FAC-4BDA-B059-F1EAA3F22AE8}"/>
  </bookViews>
  <sheets>
    <sheet name="NAVODILA" sheetId="60" r:id="rId1"/>
    <sheet name="VNOS PODATKOV" sheetId="1" r:id="rId2"/>
    <sheet name="6 NZO LIST 1" sheetId="46" r:id="rId3"/>
    <sheet name="6 NZO LIST 2" sheetId="47" r:id="rId4"/>
    <sheet name="6 NZO LIST 3" sheetId="48" r:id="rId5"/>
    <sheet name="8A POGOJI VLOGA" sheetId="53" r:id="rId6"/>
    <sheet name="9A MNENJA VLOGA" sheetId="54" r:id="rId7"/>
    <sheet name="11B - GD NZO ZAHTEVA" sheetId="49" r:id="rId8"/>
    <sheet name="12 GD SPREM" sheetId="56" r:id="rId9"/>
    <sheet name="13B GRADNJA" sheetId="57" r:id="rId10"/>
    <sheet name="9B MNENJA VLOGA DMO" sheetId="55" r:id="rId11"/>
    <sheet name="16A DOPOL VLOGE" sheetId="58" r:id="rId12"/>
    <sheet name="16B DOPOL PODALJ" sheetId="59" r:id="rId13"/>
    <sheet name="BAZA PODATKOV" sheetId="3" r:id="rId14"/>
    <sheet name="MNENJEDAJALCI" sheetId="43" r:id="rId15"/>
  </sheets>
  <definedNames>
    <definedName name="DANE">'BAZA PODATKOV'!$A$115:$A$117</definedName>
    <definedName name="Direkcija_RS_za_vode">'BAZA PODATKOV'!$A$242:$A$251</definedName>
    <definedName name="Elektro">'BAZA PODATKOV'!$A$277:$A$283</definedName>
    <definedName name="IZKAZI">'BAZA PODATKOV'!$A$45:$A$49</definedName>
    <definedName name="KO_FEKALNE_VODE">'BAZA PODATKOV'!$A$59:$A$63</definedName>
    <definedName name="KO_MESTO_PRIKLJUCITVE">'BAZA PODATKOV'!$A$78:$A$81</definedName>
    <definedName name="KO_METEORNE_VODE">'BAZA PODATKOV'!$A$66:$A$71</definedName>
    <definedName name="KO_SPLOSNO">'BAZA PODATKOV'!$A$52:$A$56</definedName>
    <definedName name="NACRTI">'BAZA PODATKOV'!$A$21:$A$42</definedName>
    <definedName name="POZAR">'BAZA PODATKOV'!$A$110:$A$112</definedName>
    <definedName name="PROSTORSKI_AKTI">'BAZA PODATKOV'!$A$88:$A$92</definedName>
    <definedName name="Tabelca">'VNOS PODATKOV'!$C$119:$D$128</definedName>
    <definedName name="VRSTA_GRADNJE">'BAZA PODATKOV'!$A$95:$A$100</definedName>
    <definedName name="VRSTA_OBJEKTA">'BAZA PODATKOV'!$A$120:$A$123</definedName>
    <definedName name="VRSTE_DOKUMENTACIJE">'BAZA PODATKOV'!$A$2:$A$11</definedName>
    <definedName name="VRSTE_NACRTOV">'BAZA PODATKOV'!$A$21:$A$42</definedName>
    <definedName name="ZAHTEVNOST">'BAZA PODATKOV'!$A$103:$A$107</definedName>
    <definedName name="Zavod_RS_za_varstvo_narave">'BAZA PODATKOV'!$A$231:$A$239</definedName>
    <definedName name="Zavod_za_gozdove_Slovenije">'BAZA PODATKOV'!$A$254:$A$269</definedName>
    <definedName name="ZVKDS">'BAZA PODATKOV'!$A$221:$A$228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55" l="1"/>
  <c r="C36" i="55"/>
  <c r="C35" i="55"/>
  <c r="C34" i="55"/>
  <c r="C77" i="56" l="1"/>
  <c r="C76" i="56"/>
  <c r="C75" i="56"/>
  <c r="C71" i="56"/>
  <c r="C70" i="56"/>
  <c r="C54" i="49"/>
  <c r="B53" i="54"/>
  <c r="B52" i="54"/>
  <c r="B50" i="54"/>
  <c r="B49" i="54"/>
  <c r="B48" i="54"/>
  <c r="B47" i="54"/>
  <c r="B46" i="54"/>
  <c r="B46" i="53"/>
  <c r="B44" i="53"/>
  <c r="B43" i="53"/>
  <c r="B42" i="53"/>
  <c r="B41" i="53"/>
  <c r="B40" i="53"/>
  <c r="C13" i="49"/>
  <c r="C12" i="49"/>
  <c r="C10" i="49"/>
  <c r="C9" i="49"/>
  <c r="C7" i="49"/>
  <c r="C6" i="49"/>
  <c r="C13" i="46"/>
  <c r="C12" i="46"/>
  <c r="C10" i="46"/>
  <c r="C9" i="46"/>
  <c r="C7" i="46"/>
  <c r="C6" i="46"/>
  <c r="A11" i="46"/>
  <c r="A8" i="46"/>
  <c r="A5" i="46"/>
  <c r="C68" i="57" l="1"/>
  <c r="C67" i="57"/>
  <c r="C30" i="49"/>
  <c r="C29" i="49"/>
  <c r="A43" i="59"/>
  <c r="C18" i="59"/>
  <c r="A18" i="59"/>
  <c r="C17" i="59"/>
  <c r="A17" i="59"/>
  <c r="C16" i="59"/>
  <c r="A16" i="59"/>
  <c r="A15" i="59"/>
  <c r="A46" i="58"/>
  <c r="C18" i="58"/>
  <c r="A18" i="58"/>
  <c r="C17" i="58"/>
  <c r="A17" i="58"/>
  <c r="C16" i="58"/>
  <c r="A16" i="58"/>
  <c r="A15" i="58"/>
  <c r="A51" i="55"/>
  <c r="A82" i="57"/>
  <c r="A155" i="56"/>
  <c r="A60" i="49"/>
  <c r="A96" i="54"/>
  <c r="A58" i="53"/>
  <c r="C27" i="58"/>
  <c r="C26" i="58"/>
  <c r="C45" i="55"/>
  <c r="C44" i="55"/>
  <c r="C73" i="57"/>
  <c r="A73" i="57"/>
  <c r="F83" i="56"/>
  <c r="E83" i="56"/>
  <c r="D83" i="56"/>
  <c r="C51" i="56"/>
  <c r="A51" i="56"/>
  <c r="C50" i="56"/>
  <c r="A50" i="56"/>
  <c r="C52" i="49"/>
  <c r="A52" i="49"/>
  <c r="C38" i="49"/>
  <c r="C48" i="49"/>
  <c r="A48" i="49"/>
  <c r="C47" i="49"/>
  <c r="A47" i="49"/>
  <c r="C45" i="49"/>
  <c r="A45" i="49"/>
  <c r="C44" i="49"/>
  <c r="A44" i="49"/>
  <c r="C43" i="49"/>
  <c r="A43" i="49"/>
  <c r="C42" i="49"/>
  <c r="A42" i="49"/>
  <c r="C41" i="49"/>
  <c r="A41" i="49"/>
  <c r="C39" i="49"/>
  <c r="A39" i="49"/>
  <c r="C46" i="53"/>
  <c r="A46" i="53"/>
  <c r="C44" i="53"/>
  <c r="A44" i="53"/>
  <c r="C43" i="53"/>
  <c r="A43" i="53"/>
  <c r="C42" i="53"/>
  <c r="A42" i="53"/>
  <c r="C41" i="53"/>
  <c r="A41" i="53"/>
  <c r="C40" i="53"/>
  <c r="C38" i="53"/>
  <c r="A38" i="53"/>
  <c r="A50" i="54"/>
  <c r="A49" i="54"/>
  <c r="A48" i="54"/>
  <c r="A47" i="54"/>
  <c r="A46" i="54"/>
  <c r="C47" i="54"/>
  <c r="C48" i="54"/>
  <c r="C49" i="54"/>
  <c r="C50" i="54"/>
  <c r="C46" i="54"/>
  <c r="C53" i="54"/>
  <c r="A53" i="54"/>
  <c r="C52" i="54"/>
  <c r="A52" i="54"/>
  <c r="A18" i="55" l="1"/>
  <c r="A18" i="57"/>
  <c r="A18" i="56"/>
  <c r="A15" i="49"/>
  <c r="A18" i="54"/>
  <c r="A18" i="53"/>
  <c r="C51" i="53" l="1"/>
  <c r="C52" i="53"/>
  <c r="C50" i="53"/>
  <c r="C55" i="49" l="1"/>
  <c r="C53" i="49"/>
  <c r="A55" i="49"/>
  <c r="A54" i="49"/>
  <c r="A53" i="49"/>
  <c r="A51" i="49"/>
  <c r="A50" i="49"/>
  <c r="A38" i="49"/>
  <c r="A37" i="49"/>
  <c r="A17" i="49"/>
  <c r="C17" i="49"/>
  <c r="A18" i="49"/>
  <c r="C18" i="49"/>
  <c r="C16" i="49"/>
  <c r="A16" i="49"/>
  <c r="C16" i="46" l="1"/>
  <c r="A16" i="46"/>
  <c r="C57" i="54"/>
  <c r="A49" i="53"/>
  <c r="A6" i="53"/>
  <c r="C31" i="59"/>
  <c r="A31" i="59"/>
  <c r="C23" i="59"/>
  <c r="A23" i="59"/>
  <c r="C22" i="59"/>
  <c r="A22" i="59"/>
  <c r="A21" i="59"/>
  <c r="A20" i="59"/>
  <c r="C13" i="59"/>
  <c r="A13" i="59"/>
  <c r="C12" i="59"/>
  <c r="A12" i="59"/>
  <c r="A11" i="59"/>
  <c r="C10" i="59"/>
  <c r="A10" i="59"/>
  <c r="C9" i="59"/>
  <c r="A9" i="59"/>
  <c r="A8" i="59"/>
  <c r="C7" i="59"/>
  <c r="A7" i="59"/>
  <c r="C6" i="59"/>
  <c r="A6" i="59"/>
  <c r="A5" i="59"/>
  <c r="A4" i="59"/>
  <c r="C23" i="58"/>
  <c r="A23" i="58"/>
  <c r="C22" i="58"/>
  <c r="A22" i="58"/>
  <c r="A21" i="58"/>
  <c r="A20" i="58"/>
  <c r="C13" i="58"/>
  <c r="A13" i="58"/>
  <c r="C12" i="58"/>
  <c r="A12" i="58"/>
  <c r="A11" i="58"/>
  <c r="C10" i="58"/>
  <c r="A10" i="58"/>
  <c r="C9" i="58"/>
  <c r="A9" i="58"/>
  <c r="A8" i="58"/>
  <c r="C7" i="58"/>
  <c r="A7" i="58"/>
  <c r="C6" i="58"/>
  <c r="A6" i="58"/>
  <c r="A5" i="58"/>
  <c r="A4" i="58"/>
  <c r="C79" i="57"/>
  <c r="A79" i="57"/>
  <c r="C78" i="57"/>
  <c r="A78" i="57"/>
  <c r="C77" i="57"/>
  <c r="A77" i="57"/>
  <c r="C76" i="57"/>
  <c r="A76" i="57"/>
  <c r="C75" i="57"/>
  <c r="A75" i="57"/>
  <c r="C74" i="57"/>
  <c r="A74" i="57"/>
  <c r="A72" i="57"/>
  <c r="A71" i="57"/>
  <c r="C69" i="57"/>
  <c r="A69" i="57"/>
  <c r="A68" i="57"/>
  <c r="A67" i="57"/>
  <c r="C50" i="57"/>
  <c r="A50" i="57"/>
  <c r="C49" i="57"/>
  <c r="A49" i="57"/>
  <c r="C48" i="57"/>
  <c r="A48" i="57"/>
  <c r="C47" i="57"/>
  <c r="A47" i="57"/>
  <c r="A46" i="57"/>
  <c r="C44" i="57"/>
  <c r="A44" i="57"/>
  <c r="C43" i="57"/>
  <c r="A43" i="57"/>
  <c r="C42" i="57"/>
  <c r="A42" i="57"/>
  <c r="C41" i="57"/>
  <c r="A41" i="57"/>
  <c r="C40" i="57"/>
  <c r="A40" i="57"/>
  <c r="A39" i="57"/>
  <c r="C37" i="57"/>
  <c r="C36" i="57"/>
  <c r="C33" i="57"/>
  <c r="A33" i="57"/>
  <c r="C32" i="57"/>
  <c r="A32" i="57"/>
  <c r="A31" i="57"/>
  <c r="C29" i="57"/>
  <c r="A29" i="57"/>
  <c r="C28" i="57"/>
  <c r="A28" i="57"/>
  <c r="C27" i="57"/>
  <c r="A27" i="57"/>
  <c r="C26" i="57"/>
  <c r="A26" i="57"/>
  <c r="C25" i="57"/>
  <c r="A25" i="57"/>
  <c r="A24" i="57"/>
  <c r="A23" i="57"/>
  <c r="C21" i="57"/>
  <c r="A21" i="57"/>
  <c r="C20" i="57"/>
  <c r="A20" i="57"/>
  <c r="C19" i="57"/>
  <c r="A19" i="57"/>
  <c r="C16" i="57"/>
  <c r="A16" i="57"/>
  <c r="C15" i="57"/>
  <c r="A15" i="57"/>
  <c r="C14" i="57"/>
  <c r="A14" i="57"/>
  <c r="A13" i="57"/>
  <c r="C12" i="57"/>
  <c r="A12" i="57"/>
  <c r="C11" i="57"/>
  <c r="A11" i="57"/>
  <c r="C10" i="57"/>
  <c r="A10" i="57"/>
  <c r="A9" i="57"/>
  <c r="C8" i="57"/>
  <c r="A8" i="57"/>
  <c r="C7" i="57"/>
  <c r="A7" i="57"/>
  <c r="C6" i="57"/>
  <c r="A6" i="57"/>
  <c r="A5" i="57"/>
  <c r="A4" i="57"/>
  <c r="A126" i="56"/>
  <c r="A114" i="56"/>
  <c r="A100" i="56"/>
  <c r="A84" i="56"/>
  <c r="C83" i="56"/>
  <c r="A82" i="56"/>
  <c r="F81" i="56"/>
  <c r="E81" i="56"/>
  <c r="D81" i="56"/>
  <c r="C81" i="56"/>
  <c r="C66" i="56"/>
  <c r="A66" i="56"/>
  <c r="C65" i="56"/>
  <c r="A65" i="56"/>
  <c r="C64" i="56"/>
  <c r="A64" i="56"/>
  <c r="C63" i="56"/>
  <c r="A63" i="56"/>
  <c r="A61" i="56"/>
  <c r="C48" i="56"/>
  <c r="A48" i="56"/>
  <c r="A47" i="56"/>
  <c r="C45" i="56"/>
  <c r="A45" i="56"/>
  <c r="C44" i="56"/>
  <c r="A44" i="56"/>
  <c r="C43" i="56"/>
  <c r="A43" i="56"/>
  <c r="C42" i="56"/>
  <c r="A42" i="56"/>
  <c r="A41" i="56"/>
  <c r="C39" i="56"/>
  <c r="A39" i="56"/>
  <c r="C38" i="56"/>
  <c r="A38" i="56"/>
  <c r="C37" i="56"/>
  <c r="A37" i="56"/>
  <c r="C36" i="56"/>
  <c r="A36" i="56"/>
  <c r="A35" i="56"/>
  <c r="C33" i="56"/>
  <c r="C32" i="56"/>
  <c r="C29" i="56"/>
  <c r="A29" i="56"/>
  <c r="C28" i="56"/>
  <c r="A28" i="56"/>
  <c r="C27" i="56"/>
  <c r="A27" i="56"/>
  <c r="C26" i="56"/>
  <c r="A26" i="56"/>
  <c r="C25" i="56"/>
  <c r="A25" i="56"/>
  <c r="A24" i="56"/>
  <c r="A23" i="56"/>
  <c r="C21" i="56"/>
  <c r="A21" i="56"/>
  <c r="C20" i="56"/>
  <c r="A20" i="56"/>
  <c r="C19" i="56"/>
  <c r="A19" i="56"/>
  <c r="C16" i="56"/>
  <c r="A16" i="56"/>
  <c r="C15" i="56"/>
  <c r="A15" i="56"/>
  <c r="C14" i="56"/>
  <c r="A14" i="56"/>
  <c r="A13" i="56"/>
  <c r="C12" i="56"/>
  <c r="A12" i="56"/>
  <c r="C11" i="56"/>
  <c r="A11" i="56"/>
  <c r="C10" i="56"/>
  <c r="A10" i="56"/>
  <c r="A9" i="56"/>
  <c r="C8" i="56"/>
  <c r="A8" i="56"/>
  <c r="C7" i="56"/>
  <c r="A7" i="56"/>
  <c r="C6" i="56"/>
  <c r="A6" i="56"/>
  <c r="A5" i="56"/>
  <c r="A4" i="56"/>
  <c r="C46" i="55"/>
  <c r="A46" i="55"/>
  <c r="A45" i="55"/>
  <c r="A44" i="55"/>
  <c r="A43" i="55"/>
  <c r="C40" i="55"/>
  <c r="A40" i="55"/>
  <c r="A39" i="55"/>
  <c r="A37" i="55"/>
  <c r="A35" i="55"/>
  <c r="A34" i="55"/>
  <c r="A32" i="55"/>
  <c r="C29" i="55"/>
  <c r="A29" i="55"/>
  <c r="C28" i="55"/>
  <c r="A28" i="55"/>
  <c r="C27" i="55"/>
  <c r="A27" i="55"/>
  <c r="C26" i="55"/>
  <c r="A26" i="55"/>
  <c r="C25" i="55"/>
  <c r="A25" i="55"/>
  <c r="A24" i="55"/>
  <c r="A23" i="55"/>
  <c r="C21" i="55"/>
  <c r="A21" i="55"/>
  <c r="C20" i="55"/>
  <c r="A20" i="55"/>
  <c r="C19" i="55"/>
  <c r="A19" i="55"/>
  <c r="C16" i="55"/>
  <c r="A16" i="55"/>
  <c r="C15" i="55"/>
  <c r="A15" i="55"/>
  <c r="C14" i="55"/>
  <c r="A14" i="55"/>
  <c r="A13" i="55"/>
  <c r="C12" i="55"/>
  <c r="A12" i="55"/>
  <c r="C11" i="55"/>
  <c r="A11" i="55"/>
  <c r="C10" i="55"/>
  <c r="A10" i="55"/>
  <c r="A9" i="55"/>
  <c r="C8" i="55"/>
  <c r="A8" i="55"/>
  <c r="C7" i="55"/>
  <c r="A7" i="55"/>
  <c r="C6" i="55"/>
  <c r="A6" i="55"/>
  <c r="A5" i="55"/>
  <c r="A4" i="55"/>
  <c r="C60" i="54"/>
  <c r="A60" i="54"/>
  <c r="C59" i="54"/>
  <c r="A59" i="54"/>
  <c r="C58" i="54"/>
  <c r="A58" i="54"/>
  <c r="A56" i="54"/>
  <c r="C44" i="54"/>
  <c r="A44" i="54"/>
  <c r="C43" i="54"/>
  <c r="A43" i="54"/>
  <c r="C42" i="54"/>
  <c r="A42" i="54"/>
  <c r="A41" i="54"/>
  <c r="A39" i="54"/>
  <c r="A38" i="54"/>
  <c r="A34" i="54"/>
  <c r="A33" i="54"/>
  <c r="A32" i="54"/>
  <c r="C29" i="54"/>
  <c r="A29" i="54"/>
  <c r="C28" i="54"/>
  <c r="A28" i="54"/>
  <c r="C27" i="54"/>
  <c r="A27" i="54"/>
  <c r="C26" i="54"/>
  <c r="A26" i="54"/>
  <c r="C25" i="54"/>
  <c r="A25" i="54"/>
  <c r="A24" i="54"/>
  <c r="A23" i="54"/>
  <c r="C21" i="54"/>
  <c r="A21" i="54"/>
  <c r="C20" i="54"/>
  <c r="A20" i="54"/>
  <c r="C19" i="54"/>
  <c r="A19" i="54"/>
  <c r="C16" i="54"/>
  <c r="A16" i="54"/>
  <c r="C15" i="54"/>
  <c r="A15" i="54"/>
  <c r="C14" i="54"/>
  <c r="A14" i="54"/>
  <c r="A13" i="54"/>
  <c r="C12" i="54"/>
  <c r="A12" i="54"/>
  <c r="C11" i="54"/>
  <c r="A11" i="54"/>
  <c r="C10" i="54"/>
  <c r="A10" i="54"/>
  <c r="A9" i="54"/>
  <c r="C8" i="54"/>
  <c r="A8" i="54"/>
  <c r="C7" i="54"/>
  <c r="A7" i="54"/>
  <c r="C6" i="54"/>
  <c r="A6" i="54"/>
  <c r="A5" i="54"/>
  <c r="A4" i="54"/>
  <c r="F157" i="1"/>
  <c r="F141" i="1"/>
  <c r="F127" i="1"/>
  <c r="F126" i="1"/>
  <c r="F124" i="1"/>
  <c r="F123" i="1"/>
  <c r="F122" i="1"/>
  <c r="F121" i="1"/>
  <c r="F120" i="1"/>
  <c r="F119" i="1"/>
  <c r="C53" i="53"/>
  <c r="A53" i="53"/>
  <c r="A51" i="53"/>
  <c r="C37" i="53"/>
  <c r="A37" i="53"/>
  <c r="C36" i="53"/>
  <c r="A36" i="53"/>
  <c r="A35" i="53"/>
  <c r="A33" i="53"/>
  <c r="A32" i="53"/>
  <c r="C29" i="53"/>
  <c r="A29" i="53"/>
  <c r="C28" i="53"/>
  <c r="A28" i="53"/>
  <c r="C27" i="53"/>
  <c r="A27" i="53"/>
  <c r="C26" i="53"/>
  <c r="A26" i="53"/>
  <c r="C25" i="53"/>
  <c r="A25" i="53"/>
  <c r="A24" i="53"/>
  <c r="A23" i="53"/>
  <c r="C21" i="53"/>
  <c r="A21" i="53"/>
  <c r="C20" i="53"/>
  <c r="A20" i="53"/>
  <c r="C19" i="53"/>
  <c r="A19" i="53"/>
  <c r="C16" i="53"/>
  <c r="A16" i="53"/>
  <c r="C15" i="53"/>
  <c r="A15" i="53"/>
  <c r="C14" i="53"/>
  <c r="A14" i="53"/>
  <c r="A13" i="53"/>
  <c r="C12" i="53"/>
  <c r="A12" i="53"/>
  <c r="C11" i="53"/>
  <c r="A11" i="53"/>
  <c r="C10" i="53"/>
  <c r="A10" i="53"/>
  <c r="A9" i="53"/>
  <c r="C8" i="53"/>
  <c r="A8" i="53"/>
  <c r="C7" i="53"/>
  <c r="A7" i="53"/>
  <c r="C6" i="53"/>
  <c r="A5" i="53"/>
  <c r="A4" i="53"/>
  <c r="L170" i="1"/>
  <c r="L156" i="1"/>
  <c r="L140" i="1"/>
  <c r="L129" i="1"/>
  <c r="L128" i="1"/>
  <c r="L127" i="1"/>
  <c r="L126" i="1"/>
  <c r="P125" i="1"/>
  <c r="L125" i="1"/>
  <c r="P124" i="1"/>
  <c r="L124" i="1"/>
  <c r="P123" i="1"/>
  <c r="L123" i="1"/>
  <c r="P122" i="1"/>
  <c r="L122" i="1"/>
  <c r="P121" i="1"/>
  <c r="P120" i="1"/>
  <c r="P119" i="1"/>
  <c r="L119" i="1"/>
  <c r="L115" i="1"/>
  <c r="C23" i="49"/>
  <c r="C24" i="49"/>
  <c r="C25" i="49"/>
  <c r="C26" i="49"/>
  <c r="C22" i="49"/>
  <c r="A23" i="49"/>
  <c r="A24" i="49"/>
  <c r="A25" i="49"/>
  <c r="A26" i="49"/>
  <c r="A22" i="49"/>
  <c r="C62" i="56" l="1"/>
  <c r="L157" i="1"/>
  <c r="L158" i="1" s="1"/>
  <c r="L120" i="1"/>
  <c r="L141" i="1"/>
  <c r="L171" i="1"/>
  <c r="L159" i="1" l="1"/>
  <c r="L160" i="1" s="1"/>
  <c r="L172" i="1"/>
  <c r="L142" i="1"/>
  <c r="L143" i="1" s="1"/>
  <c r="L121" i="1"/>
  <c r="L173" i="1" l="1"/>
  <c r="L161" i="1"/>
  <c r="L162" i="1" s="1"/>
  <c r="L130" i="1"/>
  <c r="L144" i="1"/>
  <c r="L174" i="1" l="1"/>
  <c r="L163" i="1"/>
  <c r="L131" i="1"/>
  <c r="L145" i="1"/>
  <c r="L146" i="1" s="1"/>
  <c r="C51" i="54" l="1"/>
  <c r="C45" i="53"/>
  <c r="L147" i="1"/>
  <c r="L164" i="1"/>
  <c r="L132" i="1"/>
  <c r="L175" i="1"/>
  <c r="L148" i="1" l="1"/>
  <c r="L133" i="1"/>
  <c r="L176" i="1"/>
  <c r="L165" i="1"/>
  <c r="L177" i="1" l="1"/>
  <c r="C127" i="56" s="1"/>
  <c r="L134" i="1"/>
  <c r="L149" i="1"/>
  <c r="L166" i="1"/>
  <c r="D124" i="56" s="1"/>
  <c r="C128" i="56" l="1"/>
  <c r="F127" i="56"/>
  <c r="D127" i="56"/>
  <c r="E128" i="56"/>
  <c r="E132" i="56"/>
  <c r="A127" i="56"/>
  <c r="E127" i="56"/>
  <c r="A128" i="56"/>
  <c r="F128" i="56"/>
  <c r="D128" i="56"/>
  <c r="C129" i="56"/>
  <c r="D129" i="56"/>
  <c r="E129" i="56"/>
  <c r="F130" i="56"/>
  <c r="F129" i="56"/>
  <c r="A129" i="56"/>
  <c r="D130" i="56"/>
  <c r="A130" i="56"/>
  <c r="C133" i="56"/>
  <c r="A131" i="56"/>
  <c r="E131" i="56"/>
  <c r="E130" i="56"/>
  <c r="D131" i="56"/>
  <c r="F131" i="56"/>
  <c r="C130" i="56"/>
  <c r="C131" i="56"/>
  <c r="A132" i="56"/>
  <c r="D133" i="56"/>
  <c r="A134" i="56"/>
  <c r="C132" i="56"/>
  <c r="D132" i="56"/>
  <c r="F133" i="56"/>
  <c r="F132" i="56"/>
  <c r="E133" i="56"/>
  <c r="F115" i="56"/>
  <c r="E115" i="56"/>
  <c r="D115" i="56"/>
  <c r="C115" i="56"/>
  <c r="A115" i="56"/>
  <c r="D116" i="56"/>
  <c r="E116" i="56"/>
  <c r="F116" i="56"/>
  <c r="C116" i="56"/>
  <c r="A116" i="56"/>
  <c r="F117" i="56"/>
  <c r="E117" i="56"/>
  <c r="C117" i="56"/>
  <c r="D117" i="56"/>
  <c r="A117" i="56"/>
  <c r="E118" i="56"/>
  <c r="F118" i="56"/>
  <c r="D118" i="56"/>
  <c r="C118" i="56"/>
  <c r="A118" i="56"/>
  <c r="C120" i="56"/>
  <c r="A119" i="56"/>
  <c r="F120" i="56"/>
  <c r="E119" i="56"/>
  <c r="D119" i="56"/>
  <c r="C119" i="56"/>
  <c r="F119" i="56"/>
  <c r="A120" i="56"/>
  <c r="E120" i="56"/>
  <c r="D120" i="56"/>
  <c r="C121" i="56"/>
  <c r="E121" i="56"/>
  <c r="D121" i="56"/>
  <c r="F121" i="56"/>
  <c r="A121" i="56"/>
  <c r="E123" i="56"/>
  <c r="A122" i="56"/>
  <c r="F122" i="56"/>
  <c r="C124" i="56"/>
  <c r="D122" i="56"/>
  <c r="F124" i="56"/>
  <c r="E122" i="56"/>
  <c r="D123" i="56"/>
  <c r="C122" i="56"/>
  <c r="C123" i="56"/>
  <c r="F123" i="56"/>
  <c r="A123" i="56"/>
  <c r="A124" i="56"/>
  <c r="L135" i="1"/>
  <c r="A133" i="56"/>
  <c r="F134" i="56"/>
  <c r="D134" i="56"/>
  <c r="E134" i="56"/>
  <c r="C134" i="56"/>
  <c r="E124" i="56"/>
  <c r="E125" i="56"/>
  <c r="D125" i="56"/>
  <c r="C125" i="56"/>
  <c r="F125" i="56"/>
  <c r="L150" i="1"/>
  <c r="L151" i="1" s="1"/>
  <c r="L152" i="1" s="1"/>
  <c r="F112" i="56" s="1"/>
  <c r="A125" i="56"/>
  <c r="C101" i="56" l="1"/>
  <c r="E101" i="56"/>
  <c r="D101" i="56"/>
  <c r="D102" i="56"/>
  <c r="F101" i="56"/>
  <c r="C103" i="56"/>
  <c r="C102" i="56"/>
  <c r="E103" i="56"/>
  <c r="F102" i="56"/>
  <c r="F103" i="56"/>
  <c r="A101" i="56"/>
  <c r="E102" i="56"/>
  <c r="A102" i="56"/>
  <c r="A103" i="56"/>
  <c r="D103" i="56"/>
  <c r="E104" i="56"/>
  <c r="C104" i="56"/>
  <c r="E105" i="56"/>
  <c r="A104" i="56"/>
  <c r="C105" i="56"/>
  <c r="D104" i="56"/>
  <c r="F104" i="56"/>
  <c r="D105" i="56"/>
  <c r="A105" i="56"/>
  <c r="F105" i="56"/>
  <c r="C106" i="56"/>
  <c r="F106" i="56"/>
  <c r="D106" i="56"/>
  <c r="A106" i="56"/>
  <c r="E106" i="56"/>
  <c r="D107" i="56"/>
  <c r="D108" i="56"/>
  <c r="C108" i="56"/>
  <c r="F107" i="56"/>
  <c r="A107" i="56"/>
  <c r="A108" i="56"/>
  <c r="C107" i="56"/>
  <c r="E107" i="56"/>
  <c r="E108" i="56"/>
  <c r="C109" i="56"/>
  <c r="A109" i="56"/>
  <c r="F110" i="56"/>
  <c r="D109" i="56"/>
  <c r="C110" i="56"/>
  <c r="E109" i="56"/>
  <c r="A110" i="56"/>
  <c r="E110" i="56"/>
  <c r="L136" i="1"/>
  <c r="C89" i="56" s="1"/>
  <c r="D112" i="56"/>
  <c r="F113" i="56"/>
  <c r="D113" i="56"/>
  <c r="E113" i="56"/>
  <c r="F109" i="56"/>
  <c r="F108" i="56"/>
  <c r="D110" i="56"/>
  <c r="E111" i="56"/>
  <c r="A111" i="56"/>
  <c r="C111" i="56"/>
  <c r="E112" i="56"/>
  <c r="A113" i="56"/>
  <c r="A112" i="56"/>
  <c r="C113" i="56"/>
  <c r="F111" i="56"/>
  <c r="D111" i="56"/>
  <c r="C112" i="56"/>
  <c r="A86" i="56" l="1"/>
  <c r="E85" i="56"/>
  <c r="F86" i="56"/>
  <c r="F85" i="56"/>
  <c r="A85" i="56"/>
  <c r="C85" i="56"/>
  <c r="D85" i="56"/>
  <c r="F87" i="56"/>
  <c r="A87" i="56"/>
  <c r="E86" i="56"/>
  <c r="D86" i="56"/>
  <c r="C86" i="56"/>
  <c r="D87" i="56"/>
  <c r="C87" i="56"/>
  <c r="F89" i="56"/>
  <c r="A91" i="56"/>
  <c r="F88" i="56"/>
  <c r="E87" i="56"/>
  <c r="D88" i="56"/>
  <c r="C88" i="56"/>
  <c r="A88" i="56"/>
  <c r="E88" i="56"/>
  <c r="D89" i="56"/>
  <c r="E89" i="56"/>
  <c r="A89" i="56"/>
  <c r="E90" i="56"/>
  <c r="A90" i="56"/>
  <c r="F90" i="56"/>
  <c r="D90" i="56"/>
  <c r="C90" i="56"/>
  <c r="E91" i="56"/>
  <c r="D91" i="56"/>
  <c r="C91" i="56"/>
  <c r="F91" i="56"/>
  <c r="A92" i="56"/>
  <c r="C98" i="56"/>
  <c r="F98" i="56"/>
  <c r="A97" i="56"/>
  <c r="F93" i="56"/>
  <c r="C92" i="56"/>
  <c r="D95" i="56"/>
  <c r="F95" i="56"/>
  <c r="D97" i="56"/>
  <c r="C94" i="56"/>
  <c r="E94" i="56"/>
  <c r="C95" i="56"/>
  <c r="F94" i="56"/>
  <c r="E97" i="56"/>
  <c r="F99" i="56"/>
  <c r="D92" i="56"/>
  <c r="F92" i="56"/>
  <c r="C96" i="56"/>
  <c r="F97" i="56"/>
  <c r="A93" i="56"/>
  <c r="E96" i="56"/>
  <c r="C97" i="56"/>
  <c r="D94" i="56"/>
  <c r="A95" i="56"/>
  <c r="E99" i="56"/>
  <c r="A96" i="56"/>
  <c r="A94" i="56"/>
  <c r="C99" i="56"/>
  <c r="D96" i="56"/>
  <c r="E95" i="56"/>
  <c r="E93" i="56"/>
  <c r="A99" i="56"/>
  <c r="D99" i="56"/>
  <c r="E98" i="56"/>
  <c r="A98" i="56"/>
  <c r="C93" i="56"/>
  <c r="D98" i="56"/>
  <c r="E92" i="56"/>
  <c r="D93" i="56"/>
  <c r="F96" i="56"/>
</calcChain>
</file>

<file path=xl/sharedStrings.xml><?xml version="1.0" encoding="utf-8"?>
<sst xmlns="http://schemas.openxmlformats.org/spreadsheetml/2006/main" count="1315" uniqueCount="879">
  <si>
    <t>UDELEŽENCI PRI GRADITVI</t>
  </si>
  <si>
    <t>INVESTITOR</t>
  </si>
  <si>
    <t>naslov</t>
  </si>
  <si>
    <t>elektronski naslov</t>
  </si>
  <si>
    <t>telefonska številka</t>
  </si>
  <si>
    <t>davčna številka za pravne subjekte</t>
  </si>
  <si>
    <t>POOBLAŠČENEC</t>
  </si>
  <si>
    <t xml:space="preserve">PROJEKTANT </t>
  </si>
  <si>
    <t>strokovna izobrazba</t>
  </si>
  <si>
    <t>NADZORNIK</t>
  </si>
  <si>
    <t>odgovorna oseba nadzornika</t>
  </si>
  <si>
    <t>vodja nadzora</t>
  </si>
  <si>
    <t>objekt z vplivi na okolje</t>
  </si>
  <si>
    <t>lokacija priključitve</t>
  </si>
  <si>
    <t>navedba mnenjedajalca</t>
  </si>
  <si>
    <t>številka projektnih pogojev</t>
  </si>
  <si>
    <t>datum projektnih pogojev</t>
  </si>
  <si>
    <t>številka mnenja</t>
  </si>
  <si>
    <t>datum mnenja</t>
  </si>
  <si>
    <t>številka projekta</t>
  </si>
  <si>
    <t>IZKAZI</t>
  </si>
  <si>
    <t>izkaz energijskih karakteristik prezračevanja stavbe</t>
  </si>
  <si>
    <t>izkaz toplotnih karakteristik stavbe</t>
  </si>
  <si>
    <t>izkaz požarne varnosti</t>
  </si>
  <si>
    <t>izkaz zaščite pred hrupom</t>
  </si>
  <si>
    <t>navedba organa</t>
  </si>
  <si>
    <t>pravnomočnost</t>
  </si>
  <si>
    <t>številka dovoljenja</t>
  </si>
  <si>
    <t>datum dovoljenja</t>
  </si>
  <si>
    <t>VNOS PODATKOV</t>
  </si>
  <si>
    <t>A</t>
  </si>
  <si>
    <t>VRSTE NAČRTOV</t>
  </si>
  <si>
    <t>B</t>
  </si>
  <si>
    <t>rekonstrukcija</t>
  </si>
  <si>
    <t>odstranitev</t>
  </si>
  <si>
    <t>sprememba namembnosti</t>
  </si>
  <si>
    <t>lastni vir</t>
  </si>
  <si>
    <t>ZAGOTAVLJANJE MINIMALNE KOMUNALNE OSKRBE</t>
  </si>
  <si>
    <t>nova merilna omarica</t>
  </si>
  <si>
    <t>obstoječa merilna omarica</t>
  </si>
  <si>
    <t>TOPLOVOD</t>
  </si>
  <si>
    <t>FEKALNE VODE</t>
  </si>
  <si>
    <t>METEORNE VODE</t>
  </si>
  <si>
    <t>A1</t>
  </si>
  <si>
    <t>A2</t>
  </si>
  <si>
    <t>PROSTORSKI AKTI</t>
  </si>
  <si>
    <t>OPN</t>
  </si>
  <si>
    <t>DLN</t>
  </si>
  <si>
    <t>ELEKTRIKA</t>
  </si>
  <si>
    <t>PLIN</t>
  </si>
  <si>
    <t>/</t>
  </si>
  <si>
    <t>DOSTOP</t>
  </si>
  <si>
    <t>VRSTE GRADNJE</t>
  </si>
  <si>
    <t>ZAHTEVNOST OBJEKTOV</t>
  </si>
  <si>
    <t>manj zahteven</t>
  </si>
  <si>
    <t>nezahteven</t>
  </si>
  <si>
    <t>enostaven</t>
  </si>
  <si>
    <t>POŽARNA ZAHTEVNOST OBJEKTOV</t>
  </si>
  <si>
    <t>DA/NE</t>
  </si>
  <si>
    <t>11100 Enostanovanjske stavbe</t>
  </si>
  <si>
    <t>11210 Dvostanovanjske stavbe</t>
  </si>
  <si>
    <t>11301 Stanovanjske stavbe z oskrbovanimi stanovanji</t>
  </si>
  <si>
    <t>11302 Stanovanjske stavbe za druge posebne družbene skupine</t>
  </si>
  <si>
    <t>12111 Hotelske in podobne stavbe za kratkotrajno nastanitev</t>
  </si>
  <si>
    <t>12112 Gostilne, restavracije in točilnice</t>
  </si>
  <si>
    <t>12201 Stavbe javne uprave</t>
  </si>
  <si>
    <t>12202 Stavbe bank, pošt, zavarovalnic</t>
  </si>
  <si>
    <t>12203 Druge poslovne stavbe</t>
  </si>
  <si>
    <t>12301 Trgovske stavbe</t>
  </si>
  <si>
    <t>12302 Sejemske dvorane, razstavišča</t>
  </si>
  <si>
    <t>12304 Stavbe za storitvene dejavnosti</t>
  </si>
  <si>
    <t>12420 Garažne stavbe</t>
  </si>
  <si>
    <t>12510 Industrijske stavbe</t>
  </si>
  <si>
    <t>12610 Stavbe za kulturo in razvedrilo</t>
  </si>
  <si>
    <t>12640 Stavbe za zdravstveno oskrbo</t>
  </si>
  <si>
    <t>12650 Stavbe za šport</t>
  </si>
  <si>
    <t>12711 Stavbe za rastlinsko pridelavo</t>
  </si>
  <si>
    <t>12712 Stavbe za rejo živali</t>
  </si>
  <si>
    <t>12721 Stavbe za opravljanje verskih obredov</t>
  </si>
  <si>
    <t>CC-SI STAVBE</t>
  </si>
  <si>
    <t>VRSTA OBJEKTA</t>
  </si>
  <si>
    <t>parc. št.</t>
  </si>
  <si>
    <t>C</t>
  </si>
  <si>
    <t>F</t>
  </si>
  <si>
    <t>naziv</t>
  </si>
  <si>
    <t>VRSTE PROJEKTNE DOKUMENTACIJE</t>
  </si>
  <si>
    <t>PROJEKTNI POGOJI</t>
  </si>
  <si>
    <t>mnenjedajalec</t>
  </si>
  <si>
    <t>POGOJI IN MNENJA</t>
  </si>
  <si>
    <t>VARSTVO KULTURNE DEDIŠČINE</t>
  </si>
  <si>
    <t>VARSTVO NARAVE</t>
  </si>
  <si>
    <t>VARSTVO VODA</t>
  </si>
  <si>
    <t>VARSTVO GOZDOV</t>
  </si>
  <si>
    <t>VAROVANA OBMOČJA</t>
  </si>
  <si>
    <t>številka poročila</t>
  </si>
  <si>
    <t>datum izdelave poročila</t>
  </si>
  <si>
    <t>PRILOGE</t>
  </si>
  <si>
    <t>novogradnja - prizidava</t>
  </si>
  <si>
    <t>Elektro Ljubljana</t>
  </si>
  <si>
    <t>MNENJE</t>
  </si>
  <si>
    <t>številka katastrske občine</t>
  </si>
  <si>
    <t>katastrska občina</t>
  </si>
  <si>
    <t>podpis vložnika</t>
  </si>
  <si>
    <t>izdelovalec poročila</t>
  </si>
  <si>
    <t>POROČILO O VPLIVIH NA OKOLJE (PVO)</t>
  </si>
  <si>
    <t>kontaktna oseba</t>
  </si>
  <si>
    <t>vrsta projektne dokumentacije</t>
  </si>
  <si>
    <t>PREDHODNA PRESOJA VPLIVOV NA OKOLJE</t>
  </si>
  <si>
    <t>ustrezno označi</t>
  </si>
  <si>
    <t>Pooblastilo (če zahteve ne vlaga investitor)</t>
  </si>
  <si>
    <t>DRUGA MNENJA</t>
  </si>
  <si>
    <t>davčna številka</t>
  </si>
  <si>
    <t>priključevanje ni predvideno</t>
  </si>
  <si>
    <t>DRUGA OSKRBA Z ENERGIJO</t>
  </si>
  <si>
    <t>TELEFONIJA</t>
  </si>
  <si>
    <t>KABELSKA TV</t>
  </si>
  <si>
    <t>ODVAJANJE FEKALNIH VODA</t>
  </si>
  <si>
    <t>čistilna naprava</t>
  </si>
  <si>
    <t>ODVAJANJE METEORNIH VODA</t>
  </si>
  <si>
    <t>ponikovalnica</t>
  </si>
  <si>
    <t>nov priključek</t>
  </si>
  <si>
    <t>obstoječ priključek</t>
  </si>
  <si>
    <t>PODATKI O PROJEKTNI DOKUMENTACIJI</t>
  </si>
  <si>
    <t>MNENJA</t>
  </si>
  <si>
    <t>IZKAZOVANJE PRAVICE GRADITI</t>
  </si>
  <si>
    <t>Lastninska ali druga stvarna pravica na nepremičninah, na katerih se bo izvajala gradnja, je vpisana v zemljiški knjigi</t>
  </si>
  <si>
    <t>PODATKI ZA IZRAČUN UPRAVNE TAKSE</t>
  </si>
  <si>
    <t>PRIJAVA ZAČETKA GRADNJE</t>
  </si>
  <si>
    <t>PZI v delu, ki se nanaša na pripravljalna dela</t>
  </si>
  <si>
    <t>UPRAVNI POSTOPKI</t>
  </si>
  <si>
    <t>datum izdelave</t>
  </si>
  <si>
    <t>OBČINA</t>
  </si>
  <si>
    <t>SKLADNOST S PROSTORSKIMI AKTI</t>
  </si>
  <si>
    <t>VAROVALNI PASOVI INFRASTRUKTURE</t>
  </si>
  <si>
    <t>VODOVOD</t>
  </si>
  <si>
    <t>PRIKLJUČEVANJE NA INFRASTRUKTURO</t>
  </si>
  <si>
    <t>naziv mnenja</t>
  </si>
  <si>
    <t>soglasodajalec</t>
  </si>
  <si>
    <t>pravna podlaga</t>
  </si>
  <si>
    <t>Zakon o varstvu kulturne dediščine
28. do 30. člen
31. člen</t>
  </si>
  <si>
    <t>Pristojna organizacijska enota Zavoda za varstvo kulturne dediščine Slovenije (priloga X)</t>
  </si>
  <si>
    <t>Pristojna organizacijska enota Zavoda RS za varstvo narave (priloga 1)</t>
  </si>
  <si>
    <t>Zakon o ohranjanju narave 105. in 105. a člen</t>
  </si>
  <si>
    <t>Zakon o vodah 150. do 153.a člen (vodno soglasje)</t>
  </si>
  <si>
    <t>Direkcija RS za vode (Priloga 1)</t>
  </si>
  <si>
    <t>naslov mnenjedajalca</t>
  </si>
  <si>
    <t>področje</t>
  </si>
  <si>
    <t>MNENJE H GRADNJAM, KI VPLIVAJO NA SEVALNO VARNOST</t>
  </si>
  <si>
    <t>MNENJE H GRADNJAM, KI VPLIVAJO NA JEDRSKO VARNOST</t>
  </si>
  <si>
    <t>Uprava RS za jedrsko varnost 
Litostrojska cesta 54
1000 Ljubljana</t>
  </si>
  <si>
    <t>Zakon o gozdovih 
21. in 24. člen</t>
  </si>
  <si>
    <t>Pristojna organizacijska enota Zavoda za gozdove Slovenije (Priloga 1)</t>
  </si>
  <si>
    <t>RIBIŠKI OKOLIŠ</t>
  </si>
  <si>
    <t xml:space="preserve">Zakon o sladkovodnem ribištvu 
19. člen
</t>
  </si>
  <si>
    <t>Zavod za ribištvo Slovenije
Spodnje Gameljne 61a
1000 Ljubljana</t>
  </si>
  <si>
    <t>KMETIJSKO GOSPODARSTVO</t>
  </si>
  <si>
    <t>Zakon o živinoreji 
17. člen</t>
  </si>
  <si>
    <t>Ministrstvo za kmetijstvo
Dunajska 22 
1000 Ljubljana</t>
  </si>
  <si>
    <t>VETERINA</t>
  </si>
  <si>
    <t>SOGLASJE ZA GRADNJO OBJEKTA POD VETERINARSKIM NADZOROM</t>
  </si>
  <si>
    <t>SOGLASJE ZA GRADNJO ALI REKONSTRUKCIJO VELIKEGA OBRATA KMETIJSKEGA GOSPODARSTVA</t>
  </si>
  <si>
    <t>Zakon o veterinarskih merilih skladnosti 
78. člen, 25. točka</t>
  </si>
  <si>
    <t>Uprava RS za varno hrano, veterinarstvo in varstvo rastlin
Dunajska 22
1000 Ljubljana</t>
  </si>
  <si>
    <t>OKOLJE DIVJADI</t>
  </si>
  <si>
    <t>Zakon o divjadi in lovstvu 
30. člen</t>
  </si>
  <si>
    <t>OBMOČJE MEJNEGA PREHODA</t>
  </si>
  <si>
    <t>Zakon o nadzoru državne meje 
25. člen</t>
  </si>
  <si>
    <t>Pristojna policijska uprava
in
Finančna uprava Republike Slovenije</t>
  </si>
  <si>
    <t>CARINA</t>
  </si>
  <si>
    <t>Zakon o izvajanju carinske zakonodaje Evropske unije 
38. člen</t>
  </si>
  <si>
    <t>Finančna uprava Republike Slovenije</t>
  </si>
  <si>
    <t>OBRAMBA</t>
  </si>
  <si>
    <t>SOGLASJE ZA GRADNJO NEKATERIH OBJEKTOV Z VIDIKA UPOŠTEVANJA OBRAMBNIH POTREB</t>
  </si>
  <si>
    <t>Zakon o obrambi 
28. in 29. člen</t>
  </si>
  <si>
    <t xml:space="preserve">Ministrstvo za obrambo
Vojkova cesta 55
1000 Ljubljana </t>
  </si>
  <si>
    <t>JAVNE CESTE</t>
  </si>
  <si>
    <t>SOGLASJE ZA GRADNJO Z VIDIKA VAROVANJA JAVNIH CEST</t>
  </si>
  <si>
    <t>Zakon o cestah
24. člen (gradnja žičniških naprav čez javne ceste),
26. člen (omejitve izvajanja del zunaj varovalnega pasu ceste),
50. člen (poseg v cestno telo obstoječe državne ceste, prestavitev)
66. člen (gradnja v varovalnem pasu državne ceste)
67. člen (gradnja gospodarske javne infrastrukture v območju državne ceste)
68. člen (posegi v državno cesto zaradi vzdrževanja druge gospodarske javne infrastrukture)
70. člen (priključki na državno cesto)
97. člen (gradnja v varovalnem pasu občinske ceste)
99. člen (priključki na občinsko cesto)</t>
  </si>
  <si>
    <t>ŽELEZNICE</t>
  </si>
  <si>
    <t>SOGLASJE ZA GRADNJO Z VIDIKA VAROVANJA ŽELEZNIC</t>
  </si>
  <si>
    <t>LETALIŠČA</t>
  </si>
  <si>
    <t>SOGLASJE ZA GRADNJO Z VIDIKA VAROVANJA LETALIŠČ</t>
  </si>
  <si>
    <t>Zakon o letalstvu  
97. člen (soglasje za gradnjo v območju izključne rabe letališča) – razen če je investitor Republika Slovenija
98. (soglasje za gradnjo v območju omejene in nadzorovane rabe)
101. (soglasje za lokacijo, gradnjo, razširitev in opustitev vojaškega letališča)
114. (soglasje za postavitev in delovanje naprav ali sistemov v coni letališča, ki bi utegnile povzročati elektromagnetne, svetlobne ali druge motnje na napravah za vodenje zrakoplovov)
119. člen (soglasje glede lokacije in za graditev ali postavitev infrastrukturnih objektov, naprav in sistemov navigacijskih služb zračnega prometa ter drugih objektov in naprav na vplivnih območjih teh sredstev) – razen, če je investitor Republika Slovenija
112. (soglasje za postavitev ali povečanje ovir v coni letališča)</t>
  </si>
  <si>
    <t>VARNOST PLOVBE</t>
  </si>
  <si>
    <t>SOGLASJE ZA GRADNJO ALI OBNOVO OBJEKTOV PRISTANIŠKE INFRASTRUKTURE ALI OBJEKTOV, KI LAHKO VPLIVAJO NA VARNOST PLOVBE NA OBALI ALI V MORJU</t>
  </si>
  <si>
    <t>Pomorski zakonik 
64. člen (soglasje za gradnjo ali obnovo objektov pristaniške infrastrukture ali objektov, ki lahko vplivajo na varnost plovbe na obali ali v morju)
Zakon o plovbi po celinskih vodah 
10. člen (soglasje za gradnjo ali obnovo objektov, ki lahko vplivajo na varnost plovbe, na obali ali v vodi)</t>
  </si>
  <si>
    <t xml:space="preserve">Uprava RS za pomorstvo
Ukmarjev trg 2
6000 Koper
</t>
  </si>
  <si>
    <t>upravljavec železniške infrastrukture:
Slovenske železnice -Infrastruktura d.o.o.
Kolodvorska 11
1000 Ljubljana
varnostni organ: 
Javna agencija za železniški promet Slovenije
Kopitarjeva 5
2000 Maribor</t>
  </si>
  <si>
    <t>Zakon o varnosti v železniškem prometu
45. člen (soglasje za gradnjo v progovnem pasu)
46. člen (soglasje za gradnjo v varovalnem progovnem pasu)
16. člen (soglasja pri gradnji infrastrukture)
- 3. odstavek 16. člena: soglasje k projektni dokumentaciji za pridobitev gradbenega dovoljenja
- 5. odstavek 16. člena: soglasje v primeru izdaje novega obratovalnega dovoljenja
- 10. odstavek 16. člena: vzdrževalna dela v javno korist na drugi javni infrastrukturi v progovnem pasu ali pri križanju z železniško progo</t>
  </si>
  <si>
    <t>Javna agencija za civilno letalstvo Slovenije
Kotnikova ulica 19A
1000 Ljubljana
Ministrstvo za obrambo (če gre za vojaško letališče)
Vojkova cesta 55
1000 Ljubljana</t>
  </si>
  <si>
    <t>SOGLASJE ZA PRIKLJUČITEV OBJEKTOV NA ELEKTROENERGETSKI SISTEM</t>
  </si>
  <si>
    <t>Energetski zakon 
147. člen (soglasje za priključitev na prenosni ali distribucijski elektroenergetski sistem ali njeno spremembo)</t>
  </si>
  <si>
    <t>Operaterji distribucijskega omrežja
Elektro Celje d.d., Elektro Gorenjska d.d., Elektro Ljubljana d.d., Elektro Maribor d.d. in Elektro Primorska d.d. 
Sistemski operater prenosnega omrežja – ELES d.o.o.</t>
  </si>
  <si>
    <t>SOGLASJE ZA PRIKLJUČITEV OBJEKTOV NA SISTEM ZEMELJSKEGA PLINA</t>
  </si>
  <si>
    <t>Energetski zakon 
270. člen (soglasje za priključitev na prenosni ali distribucijski sistem zemeljskega plina ali njegovo spremembo)</t>
  </si>
  <si>
    <t>Prenosni sistem:
Sistemski operater prenosnega omrežja - Plinovodi d.o.o.
Cesta Ljubljanske brigade 11b, p.p. 3720
1001 Ljubljana</t>
  </si>
  <si>
    <t>SOGLASJE ZA PRIKLJUČITEV OBJEKTOV NA SISTEM TOPLOTE IN DRUGIH ENERGETSKIH PLINOV IZ ZAKLJUČENIH DISTRIBUCIJSKIH SISTEMOV</t>
  </si>
  <si>
    <t>Energetski zakon 
306. člen (priključitev na sistem toplote in drugih energetskih plinov iz zaključenih distribucijskih sistemov ali spremembo parametrov priključitve)
310. člen (soglasje lokalne skupnosti za priključitev na lastniški distribucijski sistem)</t>
  </si>
  <si>
    <t>Lokalna skupnost oziroma distributerji, ki izvaja gospodarsko javno službo 
(gl. seznam občinskih soglasodajalcev)</t>
  </si>
  <si>
    <t>Energetski zakon 
468. člen (varovalni pas sistemov elektrike)</t>
  </si>
  <si>
    <t>Energetski zakon 
469. člen (varovalni in varnostni pas sistemov zemeljskega plina)</t>
  </si>
  <si>
    <t>Operaterji/distributerji
(gl. seznam občinskih soglasodajalcev)</t>
  </si>
  <si>
    <t>SOGLASJE ZA GRADNJO V MEJAH RUDNIŠKEGA PROSTORA</t>
  </si>
  <si>
    <t>SOGLASJE ZA GRADNJO Z VIDIKA VAROVANJA ŽIČNIC</t>
  </si>
  <si>
    <t>Zakon o rudarstvu 
65. člen (soglasje za gradnjo v območju rudarskega prostora v javno korist)</t>
  </si>
  <si>
    <t>Ministrstvo za infrastrukturo
Langusova ulica 4
1535 Ljubljana</t>
  </si>
  <si>
    <t xml:space="preserve">Zakon o žičniških napravah za prevoz oseb 
tretji odstavek 61. člena
</t>
  </si>
  <si>
    <t>Upravljavec žičniške naprave</t>
  </si>
  <si>
    <t>OBJEKT V MEJAH RUDNIŠKEGA PROSTORA</t>
  </si>
  <si>
    <t>OBJEKT V VAROVALNEM PASU ŽIČNIŠKE NAPRAVE</t>
  </si>
  <si>
    <t>METEOROLOŠKA DEJAVNOST</t>
  </si>
  <si>
    <t>IZDAJANJE PROJEKTNIH POGOJEV Z VIDIKA VARSTVA IZVAJANJA METEOROLOŠKE DEJAVNOSTI</t>
  </si>
  <si>
    <t xml:space="preserve">Zakon o meteorološki dejavnosti
32. člen (projektni pogoji za gradnjo nekaterih objektov – op: določenih v 20. členu zakona z vidika upoštevanja vremena in podnebja ter postavitev meteorološke postaje)
20. člen (obvezno zagotavljanje meteoroloških storitev)
1. avtocesta, hitra cesta, glavna in regionalna cesta I. reda po predpisih o cestah,
2. pristanišče po predpisih o pomorstvu,
3. visoka pregrada po predpisih o graditvi objektov in
4. objekt ali naprava, za katero je treba po predpisih o varstvu pred naravnimi in drugimi nesrečami ali po predpisih o varstvu pred ionizirajočimi sevanji in jedrski varnosti izvajati meteorološke meritve, ali za katero je treba po predpisih o varstvu okolja v okviru obratovalnega monitoringa izvajati meritve meteoroloških veličin.
</t>
  </si>
  <si>
    <t>Izvajalec državne meteorološke službe - ARSO</t>
  </si>
  <si>
    <t>Gradbeni zakon
31. člen</t>
  </si>
  <si>
    <t>Občina ali nosilec javnega pooblastila (gl. seznam občinskih soglasodajalcev)</t>
  </si>
  <si>
    <t>Nosilec javnega pooblastila (gl. seznam občinskih soglasodajalcev)</t>
  </si>
  <si>
    <t xml:space="preserve">Zakona o varstvu pred ionizirajočimi sevanji in jedrski varnosti 
97. člen </t>
  </si>
  <si>
    <t xml:space="preserve">JEDRSKA VARNOST </t>
  </si>
  <si>
    <t xml:space="preserve">SEVALNA VARNOST </t>
  </si>
  <si>
    <t>SOGLASJE ZA PRIKLJUČITEV NA VODOVOD</t>
  </si>
  <si>
    <t>Upravljavec javne ceste
Državne ceste:
Direkcija RS za infrastrukturo
Tržaška cesta 19
1000 Ljubljana
avtoceste:
Družba za avtoceste RS 
Ulica XIV. divizije 4
3000 Celje
Občinske ceste:
občina ali občinski koncesionar
(gl. seznam občinskih soglasodajalcev)</t>
  </si>
  <si>
    <t>predhodna presoja vplivov na okolje</t>
  </si>
  <si>
    <t>DA</t>
  </si>
  <si>
    <t>PZI (projektna dokumentacija za izvedbo gradnje)</t>
  </si>
  <si>
    <t>PID (projektna dokumentacija izvedenih del)</t>
  </si>
  <si>
    <t>DOZ (dokazilo o zanesljivosti)</t>
  </si>
  <si>
    <t>PROJEKTANT</t>
  </si>
  <si>
    <t>DGD</t>
  </si>
  <si>
    <t>požarno zahteven objekt</t>
  </si>
  <si>
    <t>F1</t>
  </si>
  <si>
    <t>0/1 Vodilni načrt - načrt arhitekture</t>
  </si>
  <si>
    <t>0/2 Vodilni načrt - načrt gradbeništva</t>
  </si>
  <si>
    <t>0/3 Vodilni načrt - načrt elektrotehnike</t>
  </si>
  <si>
    <t>0/4 Vodilni načrt - načrt strojništva</t>
  </si>
  <si>
    <t>0/6 Vodilni načrt - načrt požarne varnosti</t>
  </si>
  <si>
    <t>0/5 Vodilni načrt - načrt tehnologije</t>
  </si>
  <si>
    <t>0/7 Vodilni načrt - načrt geotehnologije in rudarstva</t>
  </si>
  <si>
    <t>0/8 Vodilni načrt - načrt geodezije</t>
  </si>
  <si>
    <t>0/9 Vodilni načrt - načrt prometnega inženirstva</t>
  </si>
  <si>
    <t>0/10 Vodilni načrt - načrt krajinske arhitekture</t>
  </si>
  <si>
    <t>FAZA PROJEKTA</t>
  </si>
  <si>
    <t>PZI</t>
  </si>
  <si>
    <t>PID</t>
  </si>
  <si>
    <t>12204 Konferenčne in kongresne stavbe</t>
  </si>
  <si>
    <t>12303 Oskrbne postaje</t>
  </si>
  <si>
    <t>12520 Rezervoarji, silosi in skladiščne stavbe</t>
  </si>
  <si>
    <t>CC-SI GRADBENI INŽENIRSKI OBJEKTI</t>
  </si>
  <si>
    <t>21210 Glavne in regionalne železniške proge</t>
  </si>
  <si>
    <t>21220 Mestne železniške proge</t>
  </si>
  <si>
    <t>21301 Letališke steze in ploščadi</t>
  </si>
  <si>
    <t>21302 Letalski radio-navigacijski objekti</t>
  </si>
  <si>
    <t>21422 Podhodi</t>
  </si>
  <si>
    <t>21423 Pokriti vkopi in galerije</t>
  </si>
  <si>
    <t>21520 Jezovi, vodne pregrade in drugi vodni objekti</t>
  </si>
  <si>
    <t>22110 Naftovodi in daljinski (prenosni) plinovodi</t>
  </si>
  <si>
    <t>22130 Daljinsko (hrbtenično) komunikacijsko omrežje</t>
  </si>
  <si>
    <t>22232 Čistilne naprave</t>
  </si>
  <si>
    <t>23010 Objekti za pridobivanje in izkoriščanje mineralnih surovin</t>
  </si>
  <si>
    <t>23030 Objekti kemične industrije</t>
  </si>
  <si>
    <t>24110 Športna igrišča</t>
  </si>
  <si>
    <t>24201 Obrambni objekti</t>
  </si>
  <si>
    <t>PODATKI O IZDANEM GRADBENEM DOVOLJENJU</t>
  </si>
  <si>
    <t>PODATKI O SPREMEMBI GRADBENEGA DOVOLJENJA</t>
  </si>
  <si>
    <t>ZVKDS</t>
  </si>
  <si>
    <t>tajnistvo.ce@zvkds.si</t>
  </si>
  <si>
    <t>tajnistvo.kr@zvkds.si</t>
  </si>
  <si>
    <t>tajnistvo.lj@zvkds.si</t>
  </si>
  <si>
    <t>tajnistvo.mb@zvkds.si</t>
  </si>
  <si>
    <t>tajnistvo.ng@zvkds.si</t>
  </si>
  <si>
    <t>tajnistvo.nm@zvkds.si</t>
  </si>
  <si>
    <t>tajnistvo.pi@zvkds.si</t>
  </si>
  <si>
    <t>zrsvn.oece@zrsvn.si</t>
  </si>
  <si>
    <t>zrsvn.oekr@zrsvn.si</t>
  </si>
  <si>
    <t>zrsvn.oelj@zrsvn.si</t>
  </si>
  <si>
    <t>zrsvn.oemb@zrsvn.si</t>
  </si>
  <si>
    <t>zrsvn.oeng@zrsvn.si</t>
  </si>
  <si>
    <t>zrsvn.oenm@zrsvn.si</t>
  </si>
  <si>
    <t>zrsvn.oepi@zrsvn.si</t>
  </si>
  <si>
    <t>zrsvn.oe@zrsvn.si</t>
  </si>
  <si>
    <t>Direkcija RS za vode</t>
  </si>
  <si>
    <t>Zavod RS za varstvo narave</t>
  </si>
  <si>
    <t>gp.drsv@gov.si</t>
  </si>
  <si>
    <t>gp.drsv-kr@gov.si</t>
  </si>
  <si>
    <t>gp.drsv-lj@gov.si</t>
  </si>
  <si>
    <t>gp.drsv-nm@gov.si</t>
  </si>
  <si>
    <t>gp.drsv-kp@gov.si</t>
  </si>
  <si>
    <t>gp.drsv-ng@gov.si</t>
  </si>
  <si>
    <t>gp.drsv-ce@gov.si</t>
  </si>
  <si>
    <t>gp.drsv-mb@gov.si</t>
  </si>
  <si>
    <t>gp.drsv-ms@gov.si</t>
  </si>
  <si>
    <t>zgs.tajnistvo@zgs.si</t>
  </si>
  <si>
    <t>OETolmin@zgs.si</t>
  </si>
  <si>
    <t>OELjubljana@zgs.si</t>
  </si>
  <si>
    <t>OENovomesto@zgs.si</t>
  </si>
  <si>
    <t>OENazarje@zgs.si</t>
  </si>
  <si>
    <t>OEMurskaSobota@zgs.si</t>
  </si>
  <si>
    <t>OEBled@zgs.si</t>
  </si>
  <si>
    <t>OEPostojna@zgs.si</t>
  </si>
  <si>
    <t>OEBrezice@zgs.si</t>
  </si>
  <si>
    <t>OESlovenjGradec@zgs.si</t>
  </si>
  <si>
    <t>OESezana@zgs.si</t>
  </si>
  <si>
    <t>OEKranj@zgs.si</t>
  </si>
  <si>
    <t>OEKocevje@zgs.si</t>
  </si>
  <si>
    <t>OECelje@zgs.si</t>
  </si>
  <si>
    <t>OEMaribor@zgs.si</t>
  </si>
  <si>
    <t>Zavod za gozdove Slovenije</t>
  </si>
  <si>
    <t>Glavni trg 1, 3000 Celje</t>
  </si>
  <si>
    <t>Tržaška cesta 4, 1000 Ljubljana</t>
  </si>
  <si>
    <t>Slomškov trg 6, 2000 Maribor</t>
  </si>
  <si>
    <t>Delpinova ulica 16, 5000 Nova Gorica</t>
  </si>
  <si>
    <t>Skalickega ulica 1, 8000 Novo mesto</t>
  </si>
  <si>
    <t>Trg bratstva 1, 6330 Piran/Pirano</t>
  </si>
  <si>
    <t>ZVKDS, Območna enota Celje</t>
  </si>
  <si>
    <t>ZVKDS, Območna enota Kranj</t>
  </si>
  <si>
    <t>ZVKDS, Območna enota Ljubljana</t>
  </si>
  <si>
    <t>ZVKDS, Območna enota Maribor</t>
  </si>
  <si>
    <t>ZVKDS, Območna enota Nova Gorica</t>
  </si>
  <si>
    <t>ZVKDS, Območna enota Novo mesto</t>
  </si>
  <si>
    <t>ZVKDS, Območna enota Piran</t>
  </si>
  <si>
    <t>Tomšičeva ulica 7, 4000 Kranj</t>
  </si>
  <si>
    <t>Vodnikova ulica 3, 3000 Celje</t>
  </si>
  <si>
    <t>PC Planina 3, 4000 Kranj</t>
  </si>
  <si>
    <t>Cankarjeva 10, 1000 Ljubljana</t>
  </si>
  <si>
    <t>Pobreška cesta 20a, 2000 Maribor</t>
  </si>
  <si>
    <t>Delpinova 16, 5000 Nova Gorica</t>
  </si>
  <si>
    <t>Adamičeva ul. 2, 8000 Novo mesto</t>
  </si>
  <si>
    <t>Tobačna ulica 5, 1000 Ljubljana</t>
  </si>
  <si>
    <t>Trg Etbina Kristana1, 6310 Izola</t>
  </si>
  <si>
    <t>Zavod RS za varstvo narave, OE Celje</t>
  </si>
  <si>
    <t>Zavod RS za varstvo narave, OE Kranj</t>
  </si>
  <si>
    <t>Zavod RS za varstvo narave, OE Ljubljana</t>
  </si>
  <si>
    <t>Zavod RS za varstvo narave, OE Maribor</t>
  </si>
  <si>
    <t>Zavod RS za varstvo narave, OE Nova Gorica</t>
  </si>
  <si>
    <t>Zavod RS za varstvo narave, OE Novo mesto</t>
  </si>
  <si>
    <t>Zavod RS za varstvo narave, OE Piran</t>
  </si>
  <si>
    <t>Zavod RS za varstvo narave, Osrednja enota v Ljubljani</t>
  </si>
  <si>
    <t>Hajdrihova ulica 28c, 1000 Ljubljana</t>
  </si>
  <si>
    <t>Ulica Mirka Vadnova 5, 4000 Kranj</t>
  </si>
  <si>
    <t>Vojkova cesta 52, 1000 Ljubljana</t>
  </si>
  <si>
    <t>Novi trg 9, 8000 Novo mesto</t>
  </si>
  <si>
    <t>Cankarjeva ulica 62, 5000 Nova Gorica</t>
  </si>
  <si>
    <t>Pristaniška ulica 12, 6000 Koper</t>
  </si>
  <si>
    <t>Mariborska cesta 88, 3000 Celje</t>
  </si>
  <si>
    <t>Slovenska ulica 2, 9000 Murska Sobota</t>
  </si>
  <si>
    <t>Krekova ulica 17, 2000 Maribor</t>
  </si>
  <si>
    <t>Direkcija RS za vode, Sektor območja zgornje Save</t>
  </si>
  <si>
    <t>Direkcija RS za vode, Sektor območja srednje Save</t>
  </si>
  <si>
    <t>Direkcija RS za vode, Sektor območja spodnje Save</t>
  </si>
  <si>
    <t>Direkcija RS za vode, Sektor območja jadranskih rek z morjem</t>
  </si>
  <si>
    <t>Direkcija RS za vode, Sektor območja Soče</t>
  </si>
  <si>
    <t>Direkcija RS za vode, Sektor območja Savinje</t>
  </si>
  <si>
    <t>Direkcija RS za vode, Sektor območja Drave</t>
  </si>
  <si>
    <t>Direkcija RS za vode, Sektor območja Mure</t>
  </si>
  <si>
    <t>Večna pot 2, 1001 Ljubljana</t>
  </si>
  <si>
    <t>Tumov drevored 17, 5220 Tolmin</t>
  </si>
  <si>
    <t>Tržaška c. 2, 1000 Ljubljana</t>
  </si>
  <si>
    <t>Gubčeva 15, 8000 Novo mesto</t>
  </si>
  <si>
    <t>Savinjska cesta 4, 3331 Nazarje</t>
  </si>
  <si>
    <t>Arh. Novaka 17, 9000 Murska Sobota</t>
  </si>
  <si>
    <t>Ljubljanska cesta 19, 4260 Bled</t>
  </si>
  <si>
    <t>Vojkova 9, 6230 Postojna</t>
  </si>
  <si>
    <t>C. bratov Milavcev 61, 8250 Brežice</t>
  </si>
  <si>
    <t>Vorančev trg 1, 2380 Slovenj gradec</t>
  </si>
  <si>
    <t>Partizanska 49, 6210 Sežana</t>
  </si>
  <si>
    <t>C. Staneta Žagarja 27b, 4000 Kranj</t>
  </si>
  <si>
    <t>Rožna ul. 39, 1330 Kočevje</t>
  </si>
  <si>
    <t>Ljubljanska 13, 3000 Celje</t>
  </si>
  <si>
    <t>Tyrševa 15, 2000 Maribor</t>
  </si>
  <si>
    <t>Zavod za gozdove Slovenije, Centralna enota Ljubljana</t>
  </si>
  <si>
    <t>Zavod za gozdove Slovenije, Območna enota Bled</t>
  </si>
  <si>
    <t>Zavod za gozdove Slovenije, Območna enota Postojna</t>
  </si>
  <si>
    <t>Zavod za gozdove Slovenije, Območna enota Brežice</t>
  </si>
  <si>
    <t>Zavod za gozdove Slovenije, Območna enota Slovenj Gradec</t>
  </si>
  <si>
    <t>Zavod za gozdove Slovenije, Območna enota Sežana</t>
  </si>
  <si>
    <t>Zavod za gozdove Slovenije, Območna enota Kranj</t>
  </si>
  <si>
    <t>Zavod za gozdove Slovenije, Območna enota Kočevje</t>
  </si>
  <si>
    <t>Zavod za gozdove Slovenije, Območna enota Celje</t>
  </si>
  <si>
    <t>Zavod za gozdove Slovenije, Območna enota Maribor</t>
  </si>
  <si>
    <t>Upravljavec javne ceste</t>
  </si>
  <si>
    <t>Tržaška cesta 19, 1000 Ljubljana</t>
  </si>
  <si>
    <t>Direkcija RS za infrastrukturo</t>
  </si>
  <si>
    <t xml:space="preserve">Družba za avtoceste RS </t>
  </si>
  <si>
    <t>Ulica XIV. divizije 4, 3000 Celje</t>
  </si>
  <si>
    <t>Elektro</t>
  </si>
  <si>
    <t>Elektro Celje</t>
  </si>
  <si>
    <t>Elektro Gorenjska</t>
  </si>
  <si>
    <t>Elektro Maribor</t>
  </si>
  <si>
    <t>Elektro Primorska</t>
  </si>
  <si>
    <t>ELES</t>
  </si>
  <si>
    <t>Vrunčeva 2a, 3000 Celje</t>
  </si>
  <si>
    <t>Ul. Mirka Vadnova 3a, 4000 Kranj</t>
  </si>
  <si>
    <t>Slovenska cesta 58, 1516 Ljubljana</t>
  </si>
  <si>
    <t>info@elektro-ljubljana.si</t>
  </si>
  <si>
    <t>Vetrinjska ulica 2, 2000 Maribor</t>
  </si>
  <si>
    <t>info@elektro-maribor.si</t>
  </si>
  <si>
    <t>Erjavčeva ulica 22, 5000 Nova Gorica</t>
  </si>
  <si>
    <t>info@elektro-primorska.si</t>
  </si>
  <si>
    <t>info@elektro-celje.si</t>
  </si>
  <si>
    <t>info@elektro-gorenjska.si</t>
  </si>
  <si>
    <t>Hajdrihova 2, SI-1000 Ljubljana</t>
  </si>
  <si>
    <t>info@eles.si</t>
  </si>
  <si>
    <t>gp.drsi@gov.si</t>
  </si>
  <si>
    <t>ZGS, Območna enota Tolmin</t>
  </si>
  <si>
    <t>ZGS, Območna enota Ljubljana</t>
  </si>
  <si>
    <t>ZGS, Območna enota Novo mesto</t>
  </si>
  <si>
    <t>ZGS, Območna enota Nazarje</t>
  </si>
  <si>
    <t>ZGS, Območna enota Murska Sobota</t>
  </si>
  <si>
    <t>Druge priloge (navesti katere):</t>
  </si>
  <si>
    <t>ime in priimek ali naziv družbe</t>
  </si>
  <si>
    <t>identifikacijska številka</t>
  </si>
  <si>
    <t>MNENJE Z VIDIKA VAROVANJA ENERGETSKIH SISTEMOV</t>
  </si>
  <si>
    <t>DRUGO (NAVEDI)</t>
  </si>
  <si>
    <t>STAVBA</t>
  </si>
  <si>
    <t>GRADBENI INŽENIRSKI OBJEKT</t>
  </si>
  <si>
    <t>ime in priimek</t>
  </si>
  <si>
    <t>DNZO (dokumentacija za pridobitev gradbenega dovoljenja za nezahtevne objekte)</t>
  </si>
  <si>
    <t>DSN (dokumentacija za pridobitev gradbenega dovoljenja za spremembo namembnosti)</t>
  </si>
  <si>
    <t>C1</t>
  </si>
  <si>
    <t>C2</t>
  </si>
  <si>
    <t>C3</t>
  </si>
  <si>
    <t>KULTUROVARSTVENO MNENJE</t>
  </si>
  <si>
    <t>KULTURNOVARSTVENO MNENJE ZA RAZISKAVO IN ODSTRANITEV DEDIŠČINE</t>
  </si>
  <si>
    <t>NARAVOVARSTVENO MNENJE</t>
  </si>
  <si>
    <t>VODNO MNENJE</t>
  </si>
  <si>
    <t>MNENJE ZA GRADNJO V GOZDNEM PROSTORU</t>
  </si>
  <si>
    <t>MNENJE ZA GRADNJO IN DRUGE POSEGE NA OBMOČJU RIBIŠKEGA OKOLIŠA</t>
  </si>
  <si>
    <t>MNENJE ZA POSEGE V OKOLJE DIVJADI</t>
  </si>
  <si>
    <t>MNENJE ZA GRADNJO NA OBMOČJU MEJNEGA PREHODA</t>
  </si>
  <si>
    <t>MNENJE ZA GRADNJO OBJEKTOV V PROSTI CONI CARINSKEGA OBMOČJA UNIJE</t>
  </si>
  <si>
    <t>MNENJEDAJALEC</t>
  </si>
  <si>
    <t>PRIPOMOČEK ZA DOLOČANJE POTREBNIH MNENJ</t>
  </si>
  <si>
    <t>MNENJE ZA GRADNJO ALI OBNOVO OBJEKTOV PRISTANIŠKE INFRASTRUKTURE ALI OBJEKTOV, KI LAHKO VPLIVAJO NA VARNOST PLOVBE NA OBALI ALI V MORJU</t>
  </si>
  <si>
    <t>MNENJE ZA GRADNJO V MEJAH RUDNIŠKEGA PROSTORA</t>
  </si>
  <si>
    <t>MNENJE ZA GRADNJO Z VIDIKA VAROVANJA ŽIČNIC</t>
  </si>
  <si>
    <t>MNENJE ZA GRADNJO ALI REKONSTRUKCIJO VELIKEGA OBRATA KMETIJSKEGA GOSPODARSTVA</t>
  </si>
  <si>
    <t>MNENJE ZA GRADNJO OBJEKTA POD VETERINARSKIM NADZOROM</t>
  </si>
  <si>
    <t>MNENJE ZA GRADNJO NEKATERIH OBJEKTOV Z VIDIKA UPOŠTEVANJA OBRAMBNIH POTREB</t>
  </si>
  <si>
    <t>pretočna greznica</t>
  </si>
  <si>
    <t>odvajanje v vodotok</t>
  </si>
  <si>
    <t>razpršeno odvajanje</t>
  </si>
  <si>
    <t>naziv gradnje</t>
  </si>
  <si>
    <t>kratek opis spremembe zaradi večjih odstopanj od gradbenega dovoljenja</t>
  </si>
  <si>
    <t>MNENJE ALI SOGLASJE ZA PRIKLJUČITEV</t>
  </si>
  <si>
    <t>zunanje mere na stiku z zemljiščem (maksimalna širina x dolžina, premer ali podobno)</t>
  </si>
  <si>
    <t>zahteven</t>
  </si>
  <si>
    <t>zadnje stanje gradbene tehnike</t>
  </si>
  <si>
    <t>TSG požarna varnost v stavbah</t>
  </si>
  <si>
    <t>TSG nizkonapetostne električne inštalacije</t>
  </si>
  <si>
    <t>TSG zaščita pred delovanjem strele</t>
  </si>
  <si>
    <t>TSG učinkovita raba energije</t>
  </si>
  <si>
    <t>TSG zaščita pred hrupom v stavbah</t>
  </si>
  <si>
    <t>PODLAGE ZA PROJEKTIRANJE</t>
  </si>
  <si>
    <t>uporaba evrokodov</t>
  </si>
  <si>
    <t>uporaba drugih pravil</t>
  </si>
  <si>
    <t>brez uporabe pravil</t>
  </si>
  <si>
    <t>NE</t>
  </si>
  <si>
    <t>Pripomoček je še v izdelavi.</t>
  </si>
  <si>
    <t>0 Vodilna mapa</t>
  </si>
  <si>
    <t xml:space="preserve">številka </t>
  </si>
  <si>
    <t>datum izdaje</t>
  </si>
  <si>
    <t>PODATKI O VODNI PRAVICI</t>
  </si>
  <si>
    <t>PODATKI O VODNIH ZEMLJIŠČIH ZARADI USTANOVITEV STVARNE SLUŽNOSTI</t>
  </si>
  <si>
    <t>služnostni upravičenec</t>
  </si>
  <si>
    <t>matična številka</t>
  </si>
  <si>
    <t>zakoniti zastopnik</t>
  </si>
  <si>
    <t>PUP</t>
  </si>
  <si>
    <t>ZN</t>
  </si>
  <si>
    <t>kratek opis gradnje</t>
  </si>
  <si>
    <t>naslov ali sedež družbe</t>
  </si>
  <si>
    <t>novogradnja - novozgrajen objekt</t>
  </si>
  <si>
    <t>DGD (projektna dokumentacija za pridobivanje mnenj in gradbenega dovoljenja)</t>
  </si>
  <si>
    <t>projektant (naziv družbe)</t>
  </si>
  <si>
    <t>naziv družbe</t>
  </si>
  <si>
    <t>sedež družbe</t>
  </si>
  <si>
    <t>NAVEDBA ORGANA, PRI KATEREM SE VLAGA ZAHTEVA</t>
  </si>
  <si>
    <t>ZEMLJIŠČA ZA GRADNJO</t>
  </si>
  <si>
    <t>številka sklepa</t>
  </si>
  <si>
    <t>datum sklepa</t>
  </si>
  <si>
    <t>Na podlagi navedenih podatkov in priloženega projekta ter ostalih priloženih listin vas prosim za izdajo gradbenega dovoljenja.</t>
  </si>
  <si>
    <t>12620 Muzeji, arhivi in knjižnice</t>
  </si>
  <si>
    <t>12630 Stavbe za izobraževanje in znanstvenoraziskovalno delo</t>
  </si>
  <si>
    <t>12713 Stavbe za skladiščenje pridelka</t>
  </si>
  <si>
    <t>12722 Pokopališke stavbe</t>
  </si>
  <si>
    <t>12730 Kulturna dediščina, ki se ne uporablja za druge namene</t>
  </si>
  <si>
    <t>21111 Avtoceste, hitre ceste in glavne ceste (daljinske ceste)</t>
  </si>
  <si>
    <t>21112 Regionalne ceste</t>
  </si>
  <si>
    <t>21121 Lokalne ceste in javne poti, nekategorizirane ceste in gozdne ceste</t>
  </si>
  <si>
    <t>21510 Pristanišča in plovbne poti</t>
  </si>
  <si>
    <t>21530 Sistem za namakanje in osuševanje, akvadukti</t>
  </si>
  <si>
    <t>22121 Daljinski (transportni) vodovodi</t>
  </si>
  <si>
    <t>22122 Objekti za črpanje, filtriranje in zajem vode</t>
  </si>
  <si>
    <t>22140 Daljinski (prenosni) elektroenergetski vodi</t>
  </si>
  <si>
    <t>22210 Lokalni (distribucijski) plinovodi</t>
  </si>
  <si>
    <t>22221 Lokalni vodovodi za pitno vodo in cevovodi za tehnološko vodo</t>
  </si>
  <si>
    <t>22222 Lokalni cevovodi za toplo vodo, paro in stisnjen zrak</t>
  </si>
  <si>
    <t>22231 Cevovodi za odpadno vodo (kanalizacija)</t>
  </si>
  <si>
    <t>22241 Lokalni (distribucijski) elektroenergetski vodi</t>
  </si>
  <si>
    <t>22242 Lokalna (dostopovna) komunikacijska omrežja</t>
  </si>
  <si>
    <t>24122 Drugi gradbeni inženirski objekti za šport, rekreacijo in prosti čas</t>
  </si>
  <si>
    <t>24202 Drugi kmetijski gradbeni inženirski objekti</t>
  </si>
  <si>
    <t>24203 Objekti za ravnanje z odpadki</t>
  </si>
  <si>
    <t>24204 Pokopališča</t>
  </si>
  <si>
    <t>Direkcija Republike Slovenije za vode</t>
  </si>
  <si>
    <t>obstoječ vodomerni jašek</t>
  </si>
  <si>
    <t>nov vodomerni jašek</t>
  </si>
  <si>
    <t>1 Načrt s področja arhitekture</t>
  </si>
  <si>
    <t>2 Načrt s področja gradbeništva</t>
  </si>
  <si>
    <t>3 Načrt s področja elektrotehnike</t>
  </si>
  <si>
    <t>4 Načrt s področja strojništva</t>
  </si>
  <si>
    <t>5 Načrt s področja tehnologije</t>
  </si>
  <si>
    <t>6 Načrt s področja požarne varnosti</t>
  </si>
  <si>
    <t>7 Načrt s področja geotehnologije in rudarstva</t>
  </si>
  <si>
    <t>8 Načrt s področja geodezije</t>
  </si>
  <si>
    <t>9 Načrt s področja prometnega inženirstva</t>
  </si>
  <si>
    <t>10 Načrt s področja krajinske arhitekture</t>
  </si>
  <si>
    <t>DL (dokumentacija za legalizacijo)</t>
  </si>
  <si>
    <t xml:space="preserve">PROSTOR ZA OPOMBE </t>
  </si>
  <si>
    <t>Spodnje Gameljne 61a
1000 Ljubljana</t>
  </si>
  <si>
    <t>Uprava RS za pomorstvo</t>
  </si>
  <si>
    <t>Ministrstvo za infrastrukturo</t>
  </si>
  <si>
    <t>Ukmarjev trg 2, 6000 Koper</t>
  </si>
  <si>
    <t>Langusova ulica 4, 1535 Ljubljana</t>
  </si>
  <si>
    <t>PRIDOBIVANJE PROJEKTNIH POGOJEV</t>
  </si>
  <si>
    <t>ZAHTEVKI</t>
  </si>
  <si>
    <t>PRILOGA 6</t>
  </si>
  <si>
    <t>DOKUMENTACIJA ZA PRIDOBITEV GRADBENEGA DOVOLJENJA ZA NEZAHTEVNE OBJEKTE</t>
  </si>
  <si>
    <t>OSNOVNI PODATKI</t>
  </si>
  <si>
    <t>izdelal</t>
  </si>
  <si>
    <t>LIST 2: TLORIS, ZNAČILNI PREREZI (PROFILI), POGLEDI OZIROMA OBLIKOVANJE TERENA</t>
  </si>
  <si>
    <t>PRILOGA 11B</t>
  </si>
  <si>
    <t>podatki se vpišejo kadar je imenovan pooblaščenec</t>
  </si>
  <si>
    <t>NARAVOVARSTVENO SOGLASJE</t>
  </si>
  <si>
    <t>OSTALE PRILOGE</t>
  </si>
  <si>
    <t>Pisne izjave strank da se strinjajo z nameravano gradnjo, če so pridobljene</t>
  </si>
  <si>
    <t>PROJEKTNA DOKUMENTACIJA</t>
  </si>
  <si>
    <t>12 - SPREMEMBA GRADBENEGA DOVOLJENJA</t>
  </si>
  <si>
    <t>naslov stavbe, če je določen</t>
  </si>
  <si>
    <t>MNENJE ZA GRADNJO Z VIDIKA VAROVANJA JAVNIH CEST</t>
  </si>
  <si>
    <t>ustrezno označiti</t>
  </si>
  <si>
    <t>SPREMEMBA GRADBENEGA DOVOLJENJA</t>
  </si>
  <si>
    <t>Navedejo se vsa pridobljena gradbena dovoljenja. Izpolni se za spremembo GD, prijavo pričetka del in pripravljalnih del ter za pridobivanje uporabnega dovoljenja.</t>
  </si>
  <si>
    <t>LEGALIZACIJA</t>
  </si>
  <si>
    <t>NOVOGRADNJA - PRIZIDAVA</t>
  </si>
  <si>
    <t>NOVOGRADNJA - NOVOZGRAJEN OBJEKT</t>
  </si>
  <si>
    <t>REKONSTRUKCIJA</t>
  </si>
  <si>
    <t>SPREMEMBA NAMEMBNOSTI</t>
  </si>
  <si>
    <t>Izpolniti v IZP in DGD, če je za poseg relevantno. V stolpcu B odkljukajte pridobljene pogoje oziroma mnenja, nato pa v stolpec E vpišite oziroma izberite mnenjedajalca. V nekaterih primerih se bo stolpec F z naslovom mnenjedajalca izpolnil avtomatično, sicer pa ga navedite sami. V stolpec G in H navedite podatke o pridobljenih pogojih, v stolpec I in J pa o pridobljenih mnenjih.</t>
  </si>
  <si>
    <t>Zavod za ribištvo Slovenije</t>
  </si>
  <si>
    <t>Uprava RS za jedrsko varnost</t>
  </si>
  <si>
    <t>Ministrstvo za obrambo</t>
  </si>
  <si>
    <t>Vojkova cesta 55, 1000 Ljubljana</t>
  </si>
  <si>
    <t>Uprava RS za varno hrano, veterinarstvo in varstvo rastlin</t>
  </si>
  <si>
    <t>Dunajska 22, 1000 Ljubljana</t>
  </si>
  <si>
    <t>Ministrstvo za kmetijstvo, gozdarstvo in prehrano</t>
  </si>
  <si>
    <t>Litostrojska cesta 54, 1000 Ljubljana</t>
  </si>
  <si>
    <t>POLICIJSKA UPRAVA</t>
  </si>
  <si>
    <t xml:space="preserve">Policijska uprava Celje </t>
  </si>
  <si>
    <t xml:space="preserve">Ljubljanska cesta 12 , 3000 Celje </t>
  </si>
  <si>
    <t>Policijska uprava Koper</t>
  </si>
  <si>
    <t>Ukmarjev trg 6, 6000 Koper</t>
  </si>
  <si>
    <t>Policijska uprava Kranj</t>
  </si>
  <si>
    <t>Policijska uprava Ljubljana</t>
  </si>
  <si>
    <t>Policijska uprava Maribor</t>
  </si>
  <si>
    <t>Policijska uprava Murska Sobota</t>
  </si>
  <si>
    <t xml:space="preserve">Policijska uprava Nova Gorica </t>
  </si>
  <si>
    <t>Policijska uprava Novo mesto</t>
  </si>
  <si>
    <t xml:space="preserve">Bleiweisova cesta 3, 4000 Kranj </t>
  </si>
  <si>
    <t>Prešernova cesta 18, 1001 Ljubljana</t>
  </si>
  <si>
    <t>Ulica arhitekta Novaka 5. 9000 Murska Sobota</t>
  </si>
  <si>
    <t>Sedejeva ulica 11, 5000 Nova Gorica</t>
  </si>
  <si>
    <t xml:space="preserve">Ljubljanska cesta 30, 8000 Novo mesto </t>
  </si>
  <si>
    <t>Maistrova ulica 2, 2001 Maribor</t>
  </si>
  <si>
    <t>Šmartinska cesta 55, 1000 Ljubljana</t>
  </si>
  <si>
    <t>INVESTITOR 1</t>
  </si>
  <si>
    <t>INVESTITOR 2</t>
  </si>
  <si>
    <t>GLAVNI ALI PRIPADAJOČI</t>
  </si>
  <si>
    <t>GLAVNI OBJEKT</t>
  </si>
  <si>
    <t>PRIPADAJOČI OBJEKT</t>
  </si>
  <si>
    <t>DPP</t>
  </si>
  <si>
    <t>DPP (idejna zasnova za pridobitev projektnih pogojev)</t>
  </si>
  <si>
    <t>Investitor imenuje pooblaščenca</t>
  </si>
  <si>
    <t>dokončnost</t>
  </si>
  <si>
    <t>imenovan je nadzornik gradnje</t>
  </si>
  <si>
    <t>KONTAKTNA OSEBA</t>
  </si>
  <si>
    <t>DOPOLNITEV VLOGE</t>
  </si>
  <si>
    <t>datum odločbe</t>
  </si>
  <si>
    <t>številka stavbe</t>
  </si>
  <si>
    <t>številka posameznega dela stavbe</t>
  </si>
  <si>
    <t>ZBIRNI PRIKAZ</t>
  </si>
  <si>
    <t>PRIDOBIVANJE GRADBENEGA DOVOLJENJA</t>
  </si>
  <si>
    <t>PRIDOBIVANJE MNENJ</t>
  </si>
  <si>
    <t>16A - DOPOLNITEV VLOGE</t>
  </si>
  <si>
    <t>PODALJŠANJE ROKA ZA DOPOLNITEV</t>
  </si>
  <si>
    <t>GRADBENO DOVOLJENJE</t>
  </si>
  <si>
    <t>16B - ZAHTEVA ZA PODALJŠANJE ROKA ZA DOPOLNITEV</t>
  </si>
  <si>
    <t>OPIS GRADNJE</t>
  </si>
  <si>
    <t>POSEBNI PRIMERI</t>
  </si>
  <si>
    <t>PODATKI O GRADNJI</t>
  </si>
  <si>
    <t>klasifikacija objekta po CC-SI</t>
  </si>
  <si>
    <t>KULTUROVARSTVENO MNENJE ZA POSEG</t>
  </si>
  <si>
    <t>KULTURNOVARSTVENO MNENJE ZA RAZISKAVO IN ODSTRANITEV</t>
  </si>
  <si>
    <t>VARSTVO PODZEMNIH JAM</t>
  </si>
  <si>
    <t>MNENJE ZA POSEG V JAME</t>
  </si>
  <si>
    <t>OVIRE ZA ZRAČNI PROMET</t>
  </si>
  <si>
    <t>MNENJE ZA GRADNJO V OBMOČJU IZKLJUČNE, OMEJENE IN NADZOROVANE RABE</t>
  </si>
  <si>
    <t>MNENJE ZA POSTAVLJANJE OVIR ZA ZRAČNI PROMET</t>
  </si>
  <si>
    <t>KOMUNIKACIJSKI VODI</t>
  </si>
  <si>
    <t>MNENJE ZA GRADNJO V PRAGOVNEM PASU ŽELEZNICE</t>
  </si>
  <si>
    <t>MNENJE ZA ZAGOTAVLJANJE INTEROPERABILNOSTI IN VARNOSTI</t>
  </si>
  <si>
    <t>KOMUNIKACIJE</t>
  </si>
  <si>
    <t>požarno manj zahteven objekt</t>
  </si>
  <si>
    <t>višina</t>
  </si>
  <si>
    <t>širina</t>
  </si>
  <si>
    <t>globina</t>
  </si>
  <si>
    <t>dolžina</t>
  </si>
  <si>
    <t>nosilni razpon</t>
  </si>
  <si>
    <t>bruto tlorisna površina</t>
  </si>
  <si>
    <t>Dokumentacija za pridobitev gradbenega dovoljenja za nezahtevne objekte (DNZO)</t>
  </si>
  <si>
    <t>Dokumentacija za pridobitev gradbenega dovoljenja za spremembo namembnosti (DSN)</t>
  </si>
  <si>
    <t>PODATKI O DOVOLJENJU ZA RAZISKAVO PODZEMNIH VODA</t>
  </si>
  <si>
    <t>navedba upravnega organa, ki je izdal odločbo</t>
  </si>
  <si>
    <t>datum podaje zahtevka za mnenje</t>
  </si>
  <si>
    <t>Dokazilo o obstoju objekta pred 31.12.1967</t>
  </si>
  <si>
    <t>Pravico graditi izkazujem z listinami:</t>
  </si>
  <si>
    <t>VARSTVO KULTURNE DEDIŠČINE - POSEG</t>
  </si>
  <si>
    <t>VARSTVO KULTURNE DEDIŠČINE - RAZISKAVA IN ODSTRANITEV</t>
  </si>
  <si>
    <t>ŽELEZNICE - GRADNJA</t>
  </si>
  <si>
    <t>Kotnikova 19a, 1000 Ljubljana</t>
  </si>
  <si>
    <t>Javna agencija za civilno letalstvo</t>
  </si>
  <si>
    <t>INVESTITOR 3</t>
  </si>
  <si>
    <t>PODATKI O DRUŽBI</t>
  </si>
  <si>
    <t>VODJA NADZORA</t>
  </si>
  <si>
    <t>navesti vse ustrezne vrste gradnje</t>
  </si>
  <si>
    <t>DOVOLJENJA ZA OBSTOJEČI OBJEKT</t>
  </si>
  <si>
    <t>podatek se vpiše, če se gradnja nanaša na obstoječ objekt (rekonstrukcija, odstranitev, sprememba namembnosti, novogradnja - prizidava)</t>
  </si>
  <si>
    <t>Iz uradnih evidenc je razvidno, da je investitor zakoniti upravljavec nepremičnine, na kateri se bo izvajala gradnja</t>
  </si>
  <si>
    <t>Notarsko overjena pogodba o pridobitvi lastninske ali druge stvarne pravice na nepremičninah, na katerih se bo izvajala gradnja, ki je predlagana za vpis v zemljiško knjigo,</t>
  </si>
  <si>
    <t>Sodna ali upravna odločba, ki investitorju omogoča gradnjo oziroma izvajanje del</t>
  </si>
  <si>
    <t>Sklep o določitvi investitorja kot upravljavca nepremičnine, če gre za nepremičnino v lasti njegovega ustanovitelja</t>
  </si>
  <si>
    <t>Druga listina, ki v skladu z zakonom investitorju omogoča gradnjo oziroma izvajanje del</t>
  </si>
  <si>
    <t>Soglasje upravljavca javne ceste za izvedbo gradnje v cestnem telesu, če gre za gradnjo objekta gospodarske javne infrastrukture, skupaj s priključki, ki se izvaja v cestnem telesu javne ceste</t>
  </si>
  <si>
    <t>Notarsko overjena pogodba o pridobitvi obligacijske pravice, za nepremičnine na katerih so predvidene začasne ureditve za potrebe gradnje</t>
  </si>
  <si>
    <t>PODATKI O STAVBAH IN GRADBENO INŽENIRSKIH OBJEKTIH</t>
  </si>
  <si>
    <t>vpisujejo se podatki, ki so relevantni za objekt</t>
  </si>
  <si>
    <t>klasifikacija glavnega objekta po CC-SI, če je nezahtevni objekt pripadajoči objekt</t>
  </si>
  <si>
    <t>PODATKI ZA STAVBE</t>
  </si>
  <si>
    <t>bruto prostornina</t>
  </si>
  <si>
    <t>etažnost</t>
  </si>
  <si>
    <t>PODATKI ZA GRADBENO INŽENIRSKE OBJEKTE</t>
  </si>
  <si>
    <t>OBJEKT PROIZVOD</t>
  </si>
  <si>
    <t>je kot celota dan na trg kot proizvod, ki izpolnjuje zahteve iz predpisov, ki urejajo splošno varnost proizvodov</t>
  </si>
  <si>
    <t xml:space="preserve">nima lastnih komunalnih in drugih priključkov </t>
  </si>
  <si>
    <t>ni enostavni objekt</t>
  </si>
  <si>
    <t>po potrebi dodati rubriko</t>
  </si>
  <si>
    <t>PRILOGA 6 - LIST 2</t>
  </si>
  <si>
    <t>PRILOGA 6 - LIST 3</t>
  </si>
  <si>
    <t>KULTUROVARSTVENO MNENJE ZA RAZISKAVO IN ODSTRANITEV</t>
  </si>
  <si>
    <t>ŽELEZNICE, PRAGOVNI PAS</t>
  </si>
  <si>
    <t>ŽELEZNICE, INTEROPERABILNOST</t>
  </si>
  <si>
    <t>JEDRSKA VARNOST</t>
  </si>
  <si>
    <t>SEVALNA VARNOST</t>
  </si>
  <si>
    <t>MNENJA ALI DOKAZILO, DA JE BILA ZAHTEVA ZA MNEJE PODANA, 
V KOLIKOR MNENJE NI BILO IZDANO</t>
  </si>
  <si>
    <t>podatki se vpišejo, kadar je imenovan pooblaščenec</t>
  </si>
  <si>
    <t>imenovanje nadzornika ni obvezno v primeru gradnje nezahtevnega objekta, če jo izvaja izvajalec, ki izpolnjuje pogoje za opravljanje dejavnosti gradbeništva (16. člen GZ-1)</t>
  </si>
  <si>
    <t>podatki se vpišejo, če dokumentacijo izdela projektant</t>
  </si>
  <si>
    <t>naziv gradnje se določi po namenu glavnega objekta</t>
  </si>
  <si>
    <t>navedba objektov in njihovih značilnosti</t>
  </si>
  <si>
    <t>izpolniti, če gre za spremembo gradbenega dovoljenja</t>
  </si>
  <si>
    <t>označiti vse ustrezne vrste gradnje</t>
  </si>
  <si>
    <t>podatki se vpišejo, kadar gre za objekt z vplivi na okolje</t>
  </si>
  <si>
    <t>podatki se vpišejo, če gre za objekt z vplivi na okolje in če je bil izveden predhodni postopek v skladu z zakonom, ki ureja varstvo okolja</t>
  </si>
  <si>
    <t>navedejo se podatki o vodni pravici, če je bila pridobljena</t>
  </si>
  <si>
    <t>navedejo se podatki o dovoljenju za raziskavo podzemnih voda, če je bilo pridobljeno</t>
  </si>
  <si>
    <t>podatki se navedejo, če se poseg načrtuje na vodnih ali priobalnih zemljiščih v lasti države</t>
  </si>
  <si>
    <t>objekt, zgrajen pred 31. 12. 1967</t>
  </si>
  <si>
    <t>VAROVANA, VARSTVENA IN OGROŽENA OBMOČJA, VODNA IN PRIOBALNA ZEMLJIŠČA</t>
  </si>
  <si>
    <t>PRILOGA 8A</t>
  </si>
  <si>
    <t>datum izdelave projekta</t>
  </si>
  <si>
    <t>Projektna dokumentacija za pridobitev projektnih in drugih pogojev  (DPP)</t>
  </si>
  <si>
    <t>Druge priloge (navesti, katere):</t>
  </si>
  <si>
    <t>PRILOGA 9A</t>
  </si>
  <si>
    <t>ZAHTEVA ZA IZDAJO MNENJA</t>
  </si>
  <si>
    <t>PRIDOBLJENI PROJEKTNI POGOJI</t>
  </si>
  <si>
    <t>vpišejo se podatki o projektnih pogojih, če so bili pridobljeni</t>
  </si>
  <si>
    <t>vrsta dokumentacije</t>
  </si>
  <si>
    <t>Na podlagi navedenih podatkov vas prosim za mnenje, ali je priložena dokumentacija skladna s predpisi iz vaše pristojnosti, ter za določitev morebitnih pogojev za izvedbo gradnje in uporabo objekta.</t>
  </si>
  <si>
    <t>Projektna dokumentacija za pridobitev mnenj in gradbenega dovoljenja - DGD (če gre za zahteven ali manj zahteven objekt)</t>
  </si>
  <si>
    <t>Dokumentacija za pridobitev gradbenega dovoljenja za nezahtevne objekte - DNZO</t>
  </si>
  <si>
    <t>Dokumentacija za pridobitev gradbenega dovoljenja za spremembo namembnosti - DSN</t>
  </si>
  <si>
    <t>Dokumentacija za legalizacijo - DL</t>
  </si>
  <si>
    <t>Poročilo o vplivih na okolje (če gre za objekt z vplivi na okolje)</t>
  </si>
  <si>
    <t>Priloga 1 Vloge za izdajo vodnega soglasja, določene na spletni strani Direkcije RS za vode, 
če se poseg načrtuje na vodnih ali priobalnih zemljiščih v lasti države</t>
  </si>
  <si>
    <t>PRILOGA 9B</t>
  </si>
  <si>
    <t>izberi iz seznama ali vpiši</t>
  </si>
  <si>
    <t>št. izdanega mnenja</t>
  </si>
  <si>
    <t>vsebina zahteve glede dopustnih manjših odstopanj</t>
  </si>
  <si>
    <t>PODATKI O PROJEKTNI DOKUMENTACIJI, KI OBRAVNAVA DOPUSTNA MANJŠA ODSTOPANJA</t>
  </si>
  <si>
    <t>Na podlagi navedenih podatkov vas prosimo za mnenje, ali je priložena dokumentacija skladna s predpisi iz vaše pristojnosti, ter za določitev morebitnih pogojev za izvedbo gradnje in uporabo objekta.</t>
  </si>
  <si>
    <t>Projektna dokumentacija za izvedbo gradnje - PZI</t>
  </si>
  <si>
    <t>PRILOGA 12</t>
  </si>
  <si>
    <t>ZAHTEVA ZA SPREMEMBO 
GRADBENEGA DOVOLJENJA</t>
  </si>
  <si>
    <t>vsebina zahteve oz. opis, na kaj se spremembe nanašajo</t>
  </si>
  <si>
    <t>vloga se nanaša samo na nezahtevni objekt</t>
  </si>
  <si>
    <t xml:space="preserve">podatki se vpišejo, če se zaradi spremembe DGD posega na druga zemljišča
</t>
  </si>
  <si>
    <t>PODATKI O PROJEKTNI DOKUMENTACIJI ZA SPREMEMBO GRADBENEGA DOVOLJENJA</t>
  </si>
  <si>
    <t xml:space="preserve">vpišejo se podatki za vsa pridobljena mnenja k spremembi DGD, če spremembe vplivajo na že pridobljena mnenja
</t>
  </si>
  <si>
    <t>Lastninska ali druga stvarna pravica na nepremičninah, na katerih se bo izvajala gradnja, je vpisana v zemljiški knjigi.</t>
  </si>
  <si>
    <t>Iz uradnih evidenc je razvidno, da je investitor zakoniti upravljavec nepremičnine, na kateri se bo izvajala gradnja.</t>
  </si>
  <si>
    <t>Pravico graditi dokazujem z listinami:</t>
  </si>
  <si>
    <t>notarsko overjena pogodba o pridobitvi lastninske ali druge stvarne pravice na nepremičninah, na katerih se bo izvajala gradnja, ki je predlagana za vpis v zemljiško knjigo;</t>
  </si>
  <si>
    <t>sodna ali upravna odločba, ki investitorju omogoča gradnjo oziroma izvajanje del;</t>
  </si>
  <si>
    <t>sklep o določitvi investitorja kot upravljavca nepremičnine, če gre za nepremičnino v lasti njegovega ustanovitelja;</t>
  </si>
  <si>
    <t>druga listina, ki v skladu z zakonom investitorju omogoča gradnjo oziroma izvajanje del;</t>
  </si>
  <si>
    <t>soglasje upravljavca javne ceste za izvedbo gradnje v cestnem telesu, če gre za gradnjo objekta gospodarske javne infrastrukture, skupaj s priključki, ki se izvaja v cestnem telesu javne ceste;</t>
  </si>
  <si>
    <t>notarsko overjena pogodba o pridobitvi obligacijske pravice, za nepremičnine, na katerih so predvidene začasne ureditve za potrebe gradnje.</t>
  </si>
  <si>
    <t>podatek se ne vpiše, če se vloga nanaša samo na nezahtevni objekt</t>
  </si>
  <si>
    <t>Na podlagi navedenih podatkov in priloženega projekta ter ostalih priloženih listin vas prosim za spremembo gradbenega dovoljenja.</t>
  </si>
  <si>
    <t>Projektna dokumentacija za spremembo GD ali sprememba DNZO ali DSN</t>
  </si>
  <si>
    <t>Sprememba projekta DGD, DNZO ali DSN</t>
  </si>
  <si>
    <t>Nov projekt DGD, DNZO ali DSN</t>
  </si>
  <si>
    <t>Sklep predhodne presoje vplivov na okolje (če gre za objekt z vplivi na okolje in če je bila pridobljena)</t>
  </si>
  <si>
    <t>Poročilo o vplivih na okolje</t>
  </si>
  <si>
    <t>Mnenja (če so pridobljena) ali dokazilo o predloženi zahtevi za mnenje, ki ni bilo izdano 
v predpisanem roku</t>
  </si>
  <si>
    <t>Listine, ki izkazujejo pravico graditi, če lastninska ali druga stvarna pravica ni vpisana v zemljiško knjigo ali če iz uradnih evidenc ni razvidno, da je investitor zakoniti upravljavec nepremičnin (če spremembe vplivajo na že izkazano pravico graditi)</t>
  </si>
  <si>
    <t>Pisne izjave strank, da se strinjajo z nameravano gradnjo, če so pridobljene</t>
  </si>
  <si>
    <t>Druge priloge</t>
  </si>
  <si>
    <t>PRILOGA 13B</t>
  </si>
  <si>
    <t>PREDMET PRIJAVE ZAČETKA GRADNJE OBJEKTA</t>
  </si>
  <si>
    <t>prijava se nanaša na vse objekte iz GD</t>
  </si>
  <si>
    <t>prijava se nanaša na del objektov iz GD - naštej:</t>
  </si>
  <si>
    <t>novogradnjo ali rekonstrukcijo zahtevnega ali manj zahtevnega objekta</t>
  </si>
  <si>
    <t>novogradnjo ali rekonstrukcijo nezahtevnega objekta</t>
  </si>
  <si>
    <t>odstranitev zahtevnega ali manj zahtevnega objekta, ki se dotika objekta na tuji sosednji nepremičnini ali je od njega oddaljen manj kot en meter</t>
  </si>
  <si>
    <t>odstranitev zahtevnega ali manj zahtevnega objekta, ki se ne dotika objekta na tuji sosednji nepremičnini oziroma je od njega oddaljen več kot en meter</t>
  </si>
  <si>
    <t>nujno rekonstrukcijo</t>
  </si>
  <si>
    <t>PROJEKT ZA IZVEDBO</t>
  </si>
  <si>
    <t>ni obvezno pri gradnji nezahtevnega objekta</t>
  </si>
  <si>
    <t>Zakoličbeni zapisnik</t>
  </si>
  <si>
    <t>Projektna dokumentacija za izvedbo gradnje (PZI)</t>
  </si>
  <si>
    <t>Projektna dokumentacija za odstranitev zahtevnega in manj zahtevnega objekta - PZO</t>
  </si>
  <si>
    <t>Izjava izvajalca pregleda pri neuporabi priporočene metode - Priloga 2C</t>
  </si>
  <si>
    <t>Načrt organizacije gradbišča</t>
  </si>
  <si>
    <t>Potrdilo občine o plačanem komunalnem prispevku, če tako določa zakon, 
ki ureja prostor (po 1. 1. 2024)</t>
  </si>
  <si>
    <t>Pravnomočno okoljevarstveno dovoljenje, če tako določa zakon, ki ureja varstvo okolja</t>
  </si>
  <si>
    <t>Posnetek dejanskega stanja in kulturnovarstveno soglasje za odstranitev dediščine 
(če gre za odstranitev objekta kulturne dediščine)</t>
  </si>
  <si>
    <t>Izjava pooblaščenega strokovnjaka s področja gradbeništva, da stanje obstoječega objekta dopušča izvedbo del, ki so nujna za zmanjšanje ali odpravo posledic naravnih in drugih nesreč in s katerimi se vzpostavi prejšnje stanje (nujna rekonstrukcija) - Priloga 2I</t>
  </si>
  <si>
    <t>PRILOGA 16A</t>
  </si>
  <si>
    <t>NAVEDBA ORGANA, PRI KATEREM SE VLAGA DOPOLNITEV</t>
  </si>
  <si>
    <t>PODATKI O ZADEVI, KI SE VODI PRI UPRAVNEM ORGANU</t>
  </si>
  <si>
    <t>številka zadeve</t>
  </si>
  <si>
    <t>številka dopolnitve</t>
  </si>
  <si>
    <t>dopolnitev zahteve se nanaša na</t>
  </si>
  <si>
    <t>zahtevo za izdajo projektnih in drugih pogojev</t>
  </si>
  <si>
    <t>zahtevo za izdajo mnenja</t>
  </si>
  <si>
    <t>zahtevo za izdajo gradbenega dovoljenja</t>
  </si>
  <si>
    <t>zahtevo za izdajo gradbenega dovoljenja za nezahtevni objekt</t>
  </si>
  <si>
    <t>zahtevo za izdajo gradbenega dovoljenja za spremembo namembnosti</t>
  </si>
  <si>
    <t>zahtevo za izdajo uporabnega dovoljenja</t>
  </si>
  <si>
    <t>zahtevo za legalizacijo ali uporabno dovoljenje za obstoječe objekte</t>
  </si>
  <si>
    <t>drugo zahtevo</t>
  </si>
  <si>
    <t>vsebina dopolnitve</t>
  </si>
  <si>
    <t>Na podlagi navedenih podatkov in drugih priloženih listin dopolnjujem zahtevo.</t>
  </si>
  <si>
    <t>navesti, katere</t>
  </si>
  <si>
    <t>PRILOGA 16B</t>
  </si>
  <si>
    <t>ZAHTEVA ZA PODALJŠANJE ROKA 
ZA DOPOLNITEV VLOGE</t>
  </si>
  <si>
    <t>navedba dokumenta, s katerim je bil določen rok</t>
  </si>
  <si>
    <t>ČAS PODALJŠANJA ROKA</t>
  </si>
  <si>
    <t>15 dni</t>
  </si>
  <si>
    <t>1 mesec</t>
  </si>
  <si>
    <t>2 meseca</t>
  </si>
  <si>
    <t>navedba razlogov za podaljšanje roka</t>
  </si>
  <si>
    <t>Na podlagi navedenih podatkov prosim za podaljšanje roka za dopolnitev vloge.</t>
  </si>
  <si>
    <t>PODATKI O DOKUMENTACIJI</t>
  </si>
  <si>
    <t>za njegovo postavitev se ne uporabljajo betonska in zidarska dela ali se na mestu postavitve ne varijo konstrukcijski elementi</t>
  </si>
  <si>
    <t>PRIKLJUČEVANJE NA KOMUNALNO INFRASTRUKTURO (NAVESTI, KATERO):</t>
  </si>
  <si>
    <t>številka GD ali odločbe o legalizaciji ali odločbe o objektu daljšega obstoja</t>
  </si>
  <si>
    <t>1 kvadrat = 1 m</t>
  </si>
  <si>
    <t>NEZAHTEVNI OBJEKTI</t>
  </si>
  <si>
    <t>DNZO</t>
  </si>
  <si>
    <t>6 - DNZO LIST 1</t>
  </si>
  <si>
    <t>6 - DNZO LIST 2</t>
  </si>
  <si>
    <t>6 - DNZO LIST 3</t>
  </si>
  <si>
    <t>8A - POGOJI</t>
  </si>
  <si>
    <t>9A - MNENJA</t>
  </si>
  <si>
    <t>9A - MNENJE GLEDE DOPUSTNIH MANJŠIH ODSTOPANJ</t>
  </si>
  <si>
    <t>DOPUSTNA MANJŠA ODSTOPANJA</t>
  </si>
  <si>
    <t>11B - GRADBENO DOVOLJENJE</t>
  </si>
  <si>
    <t>13B - PRIJAVA ZAČETKA GRADNJE</t>
  </si>
  <si>
    <t>A1.3</t>
  </si>
  <si>
    <t>A1.1</t>
  </si>
  <si>
    <t>A1.2</t>
  </si>
  <si>
    <t>A2.1</t>
  </si>
  <si>
    <t>A3</t>
  </si>
  <si>
    <t>A3.1</t>
  </si>
  <si>
    <t>B1</t>
  </si>
  <si>
    <t>C1.1</t>
  </si>
  <si>
    <t>C1.3</t>
  </si>
  <si>
    <t>VEČJA ODSTOPANJA</t>
  </si>
  <si>
    <t>C2.1</t>
  </si>
  <si>
    <t>C3.7</t>
  </si>
  <si>
    <t>E</t>
  </si>
  <si>
    <t>E1.1</t>
  </si>
  <si>
    <t>E1.2</t>
  </si>
  <si>
    <t>E1.3</t>
  </si>
  <si>
    <t>E1.4</t>
  </si>
  <si>
    <t>E1.5</t>
  </si>
  <si>
    <t>F0.1</t>
  </si>
  <si>
    <t>F1.2</t>
  </si>
  <si>
    <t>F1.3</t>
  </si>
  <si>
    <t>VSEBINA DATOTEKE:</t>
  </si>
  <si>
    <t>11220 Tri- in večstanovanjske stavbe</t>
  </si>
  <si>
    <t>12121 Druge gostinske stavbe za kratkotrajno nastanitev</t>
  </si>
  <si>
    <t>12122 Stavbe za kratkotrajno nastanitev na drevesu</t>
  </si>
  <si>
    <t>12410 Postajna poslopja, terminali, stavbe za izvajanje komunikacij ter z njimi povezane stavbe</t>
  </si>
  <si>
    <t>12714 Druge nestanovanjske kmetijske stavbe</t>
  </si>
  <si>
    <t>12741 Vojašnice in stavbe za nastanitev policistov</t>
  </si>
  <si>
    <t>12742 Stavbe sil za zaščito, reševanje in pomoč, gasilski domovi</t>
  </si>
  <si>
    <t>12743 Zaklonišča</t>
  </si>
  <si>
    <t>12744 Sanitarije</t>
  </si>
  <si>
    <t>12745 Stavbe za funkcionalno dopolnitev</t>
  </si>
  <si>
    <t>12746 Druge stavbe, ki niso uvrščene drugje</t>
  </si>
  <si>
    <t>21122 Parkirišča izven vozišča</t>
  </si>
  <si>
    <t>21410 Mostovi, viadukti, nadvozi, nadhodi</t>
  </si>
  <si>
    <t>21421 Predori</t>
  </si>
  <si>
    <t>22223 Vodni stolpi in vodnjaki</t>
  </si>
  <si>
    <t>23021 Elektrarne in drugi energetski objekti</t>
  </si>
  <si>
    <t>23022 Hranilniki električne energije</t>
  </si>
  <si>
    <t>23040 Objekti industrije, ki niso uvrščeni drugje</t>
  </si>
  <si>
    <t>24121 Marine</t>
  </si>
  <si>
    <t>24205 Objekti za preprečitev zdrsa in ograditev</t>
  </si>
  <si>
    <t>24206 Odprta skladišča in odprte prodajne površine</t>
  </si>
  <si>
    <t>24207 Nepokrita prezentirana arheološka najdišča in ruševine</t>
  </si>
  <si>
    <t>24208 Drugi gradbeni inženirski objekti, ki niso uvrščeni drugje</t>
  </si>
  <si>
    <t>po potrebi dodati vrstice</t>
  </si>
  <si>
    <r>
      <t xml:space="preserve">MERILO  1 </t>
    </r>
    <r>
      <rPr>
        <sz val="11"/>
        <color theme="1"/>
        <rFont val="Calibri"/>
        <family val="2"/>
      </rPr>
      <t>≈</t>
    </r>
    <r>
      <rPr>
        <sz val="11"/>
        <color theme="1"/>
        <rFont val="Arial Narrow"/>
        <family val="2"/>
        <charset val="238"/>
      </rPr>
      <t xml:space="preserve"> 100</t>
    </r>
  </si>
  <si>
    <t>C3.2</t>
  </si>
  <si>
    <t>Na podlagi navedenih podatkov vas prosim za določitev projektnih pogojev 
v skladu z vašimi pristojnostmi.</t>
  </si>
  <si>
    <t>C3.3</t>
  </si>
  <si>
    <r>
      <t xml:space="preserve">Prijava začetka gradnje objekta </t>
    </r>
    <r>
      <rPr>
        <b/>
        <sz val="9"/>
        <color theme="1"/>
        <rFont val="Arial Narrow"/>
        <family val="2"/>
      </rPr>
      <t>Z GRADBENIM DOVOLJENJEM</t>
    </r>
    <r>
      <rPr>
        <b/>
        <sz val="9"/>
        <color theme="1"/>
        <rFont val="Arial Narrow"/>
        <family val="2"/>
        <charset val="238"/>
      </rPr>
      <t xml:space="preserve"> se nanaša na:</t>
    </r>
  </si>
  <si>
    <r>
      <t xml:space="preserve">Prijava začetka gradnje objekta </t>
    </r>
    <r>
      <rPr>
        <b/>
        <sz val="9"/>
        <color theme="1"/>
        <rFont val="Arial Narrow"/>
        <family val="2"/>
      </rPr>
      <t>BREZ GRADBENEGA DOVOLJENJA</t>
    </r>
    <r>
      <rPr>
        <b/>
        <sz val="9"/>
        <color theme="1"/>
        <rFont val="Arial Narrow"/>
        <family val="2"/>
        <charset val="238"/>
      </rPr>
      <t xml:space="preserve"> se nanaša na:</t>
    </r>
  </si>
  <si>
    <t>ZAHTEVA ZA IZDAJO 
PROJEKTNIH IN DRUGIH POGOJEV</t>
  </si>
  <si>
    <t>ZAHTEVA ZA IZDAJO 
GRADBENEGA DOVOLJENJA 
ZA NEZAHTEVNI OBJEKT</t>
  </si>
  <si>
    <t>F1.1</t>
  </si>
  <si>
    <t>Samo v DGD in PID. V DGD se vpiše prva vrednost, v fazi PID pa druga vrednost.</t>
  </si>
  <si>
    <t>ocenjena vrednost objekta v EUR brez DDV</t>
  </si>
  <si>
    <t>opis zmogljivosti (pretok, tlak, premer, napetost, PE ipd.)</t>
  </si>
  <si>
    <t>Ocenjena vrednost objekta v EUR brez DDV</t>
  </si>
  <si>
    <t>Mnenje organizacije, pristojne za ohranjanje narave, da so izpolnjeni pogoji za delovanje izravnalnih ukrepov, če so bili ti zaradi prevlade javne koristi določeni v gradbenem dovoljenju in morajo biti izvedeni pred začetkom gradnje</t>
  </si>
  <si>
    <t>ZAHTEVA ZA IZDAJO MNENJA
GLEDE SKLADNOSTI DOPUSTNIH MANJŠIH ODSTOPANJ
S PREDPISI S PODROČJA MNENJEDAJALCA</t>
  </si>
  <si>
    <t>pri avtomatičnem generiranju PDF datotek z zahtevki za pogoje in mnenja se podatki vpišejo avtomatično</t>
  </si>
  <si>
    <t>datum</t>
  </si>
  <si>
    <t>NAVODILA</t>
  </si>
  <si>
    <t>DATOTEKE</t>
  </si>
  <si>
    <t>KAZALO VSEBINE</t>
  </si>
  <si>
    <t>VNAŠANJE PODATKOV</t>
  </si>
  <si>
    <t>Polja za vnos podatkov so smiselno razdeljena na posamezna poglavja. Nekatere vsebine vnašamo s pomočjo spustnih menijev, pri nekaterih vsebinah pa je potrebno označiti izbiro. Pod posameznimi naslovi so opombe z dodatnimi navodili za izpolnjevanje, stolpec A pa je odklenjen in je namenjen internim opombam uporabnika.</t>
  </si>
  <si>
    <t>OBRAZCI ZA ZAHTEVKE</t>
  </si>
  <si>
    <t>Obrazci z vlogami oziroma zahtevki imajo poleg vsebin, ki se prenašajo avtomatično, tudi vsebine, ki so specifične za posamezen zahtevek. Te vsebine je potrebno izpolniti na vsaki posamezni vlogi.</t>
  </si>
  <si>
    <t>PRILAGAJANJE VIŠINE VRSTIC</t>
  </si>
  <si>
    <t>Različne verzije programa na različne načine prikazujejo višino in širino celic, zato se lahko zgodi, da vsebina posameznih polj ni v celoti vidna. V tem primeru lahko višino celice spremenite tako, da v meniju Osnovno v skupini Poravnava izberete Prelomi besedilo, oziroma ročno spremenite višino vrstice tako, da najprej izberite celotno vrstico v stolpcu z oznakami vrstic (sivi stolpec s številkami vrstic na skrajni levi strani), na zavihku Osnovno v skupini Celice kliknite Oblika, nato pa v razdelku Velikost celice kliknite Samodejno prilagodi višino vrstice oziroma vpišete željeno višino vrstice. Enako velja za prilagajanje širine stolpcev.</t>
  </si>
  <si>
    <t>TISKANJE IN SHRANJEVANJE</t>
  </si>
  <si>
    <r>
      <t xml:space="preserve">Po končanem vnosu podatkov, potrebnih za izpolnjevanje določenega obrazca, lahko obrazec natisnete ali pa shranite kot .pdf dokument. Za tiskanje in pripravo .pdf dokumentov lahko uporabite ukazne gumbe ali pa izberete ustrezen ukaz v meniju. </t>
    </r>
    <r>
      <rPr>
        <b/>
        <sz val="10"/>
        <color theme="1"/>
        <rFont val="Arial Narrow"/>
        <family val="2"/>
      </rPr>
      <t>V skladu s pravilnikom mora biti vloga zapisana v formatu PDF/A-2b.</t>
    </r>
  </si>
  <si>
    <t>TISKANJE IN SHRANJEVANJE ZAHTEVKOV ZA POGOJE IN MNENJA</t>
  </si>
  <si>
    <t>Če želite lahko uporabite avtomatizirano pripravo zahtevkov za pogoje in mnenja, ki bodo vsebovali različne nazive, naslove in druge specifične podatke za vse navedene mnenjedajalce. To storite z izbiro gumba "shrani vse zahtevke". Zahtevki bodo shranjeni v mapi, v kateri se nahaja izvorna datoteka. Na enak način lahko natisnete vse zahtevke z izbiro gumba "natisni vse zahtevke". Zahtevke za pogoje in mnenja pa lahko pripravite tudi tako, da nazive, naslove in druge specifične podatke izpolnite ročno. Polja, ki jih je v tem primeru potrebno izpolniti ročno, so obarvana svetlo rumeno.</t>
  </si>
  <si>
    <t>PODPISOVANJE VLOG</t>
  </si>
  <si>
    <t>Vloga se lahko v skladu z ZUP (63. člen) vloži v pisni obliki. Pisna vloga je vloga, ki je napisana ali natisnjena in lastnoročno podpisana (vloga v fizični obliki), ali vloga, ki je v elektronski obliki in je podpisana z varnim elektronskim podpisom s kvalificiranim potrdilom. Pisna vloga se praviloma izroči neposredno organu, pošlje po pošti, po elektronski poti ali preko osebe, ki opravlja posredovanje vlog kot svojo dejavnost (poslovni ponudnik). Vloga v elektronski obliki se vloži tako, da se pošlje po elektronski poti informacijskemu sistemu organa ali enotnemu informacijskemu sistemu za sprejem vlog.
Vlogo digitalno podpišete tako, da zahtevek shranite v obliki pdf, nato pa v pregledovalniku pdf datotek izberete ukaz vstavi digitalni podpis, za kar potrebujete kvalificirano potrdilo (npr. SIGEN-CA, ACNLB). Več o podpisovanju pdf datotek s certifikatom najdete na spodnji povezavi.</t>
  </si>
  <si>
    <t>https://helpx.adobe.com/acrobat/using/certificate-based-signatures.html</t>
  </si>
  <si>
    <t>NADALJUJ NA VNOS PODATKOV</t>
  </si>
  <si>
    <r>
      <t xml:space="preserve">Priloge so razdeljene v več datotek. Vsaka izmed datotek je pripravljena za posamezno skupino uporabnikov (projektanti, izvajalci, mnenjedajalci, upravni organ) tako, da vključuje vse faze posameznega postopka. Sklop za projektante je dodatno razdeljen glede na zahtevnost nameravane gradnje. 
Seznam datotek:
- projektanti - obrazci za zahtevne in manj zahtevne objekte
- projektanti - obrazci za nezahtevne objekte
- projektanti - obrazci za spremembo namembnosti
- projektanti - manjša rekonstrukcija
- projektanti - legalizacije
- projektanti - začasni objekti
- izvajalci - DZO
- mnenjedajalci - projektni pogoji in mnenja
- upravni organ - odločbe
</t>
    </r>
    <r>
      <rPr>
        <b/>
        <sz val="10"/>
        <color theme="1"/>
        <rFont val="Arial Narrow"/>
        <family val="2"/>
      </rPr>
      <t>V nadaljevanju so opisana navodila za uporabo obrazcev projektanti - nezahtevni objekti.</t>
    </r>
  </si>
  <si>
    <t>LIST 1: PODATKI O INVESTITORJU IN OBJEKTU</t>
  </si>
  <si>
    <t>LIST 3: PRIKAZ OBJEKTA NA GRAFIČNEM PRIKAZU NEPREMIČNINE</t>
  </si>
  <si>
    <t xml:space="preserve">Kot list 3 se vloži grafični prikaz nepremičnine, na katerem se prikaže objekt, tako da je razvidna njegova tlorisna velikost na stiku z zemljiščem. </t>
  </si>
  <si>
    <t>Če se zaradi gradnje nezahtevnega objekta spreminja prometna ureditev ali se objekt priključuje na gospodarsko javno infrastrukturo (GJI), se na grafičnem prikazu nepremičnine prikažejo tudi prometne in funkcionalne površine (vključno z dostopi, dovozi, parkirišči, mestom za odpadke) ter mesto priključevanja na GJI.</t>
  </si>
  <si>
    <t xml:space="preserve">Aplikacija za pripravo obrazcev v zvezi z graditvijo objektov je pripomoček za pripravo dokumentacije in zahtevkov, izdelan v skladu s Pravilnikom o projektni in drugi dokumentaciji ter obrazcih pri graditvi objektov (Uradni list RS, št. 30/23). Nova verzija obrazcev glede na prejšnjo uvaja nekaj sprememb, opisanih v nadaljevanju. </t>
  </si>
  <si>
    <r>
      <t xml:space="preserve">List za vnos podatkov ima v zgornjem delu </t>
    </r>
    <r>
      <rPr>
        <b/>
        <sz val="10"/>
        <color theme="1"/>
        <rFont val="Arial Narrow"/>
        <family val="2"/>
        <charset val="238"/>
      </rPr>
      <t>kazalo celotne vsebine</t>
    </r>
    <r>
      <rPr>
        <sz val="10"/>
        <color theme="1"/>
        <rFont val="Arial Narrow"/>
        <family val="2"/>
        <charset val="238"/>
      </rPr>
      <t>. Vsebina je razporejena v tabelo po fazah upravnega postopka. Naslovi delujejo kot povezave na posamezne liste.</t>
    </r>
  </si>
  <si>
    <r>
      <t xml:space="preserve">V novi verziji obrazcev se </t>
    </r>
    <r>
      <rPr>
        <b/>
        <sz val="10"/>
        <color theme="1"/>
        <rFont val="Arial Narrow"/>
        <family val="2"/>
      </rPr>
      <t>na listu za vnos podatkov vnašajo le tisti podatki, ki imajo vedno samo eno vrednost</t>
    </r>
    <r>
      <rPr>
        <sz val="10"/>
        <color theme="1"/>
        <rFont val="Arial Narrow"/>
        <family val="2"/>
        <charset val="238"/>
      </rPr>
      <t xml:space="preserve">. Podatki, ki imajo lahko poljubno mnogo vrednosti, kot na primer navajanje zemljiških parcel, pa se vnašajo neposredno v obrazce. </t>
    </r>
  </si>
  <si>
    <t xml:space="preserve">Za pravilno delovanje navigacijskih in drugih ukaznih gumbov je potrebno ob odpiranju dokumenta omogočiti uporabo makrov. Uporaba makrov je vezana izključno na delovanje navigacijskih gumbov in na avtomatično generiranje vlog za mnenjedajalce na obrazcih 8 in 9. Vse osnovne funkcionalnosti, torej vnos in izpis podatkov, delujejo tudi brez delovanja makrov. Namesto z uporabo navigacijskih gumbov lahko posamezne liste izbirate v spodnji vrstici aplikacije, za tiskanje in pripravo pdf dokumentov pa uporabite ustrezne ukaze iz menija. Polja z nazivi in naslovi na vlogah za mnenjedajalce na obrazcih 8 in 9 v tem primeru izpolnite ročno. </t>
  </si>
  <si>
    <t>OBARVANA POLJA DELUJEJO KOT POVEZAVE NA POSAMEZNE LISTE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</si>
</sst>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yyyy;@"/>
    <numFmt numFmtId="165" formatCode="0;\-0;;@"/>
    <numFmt numFmtId="166" formatCode="dd/mm/yyyy;;&quot;&quot;"/>
    <numFmt numFmtId="167" formatCode="d/\ m/\ yyyy;;&quot;&quot;"/>
    <numFmt numFmtId="168" formatCode="#,##0_ ;\-#,##0\ "/>
    <numFmt numFmtId="169" formatCode="d\.\ m\.\ yyyy;;&quot;&quot;"/>
    <numFmt numFmtId="170" formatCode="_-* #,##0\ _€_-;\-* #,##0\ _€_-;_-* &quot;-&quot;\ _€_-;_-@_-"/>
  </numFmts>
  <fonts count="62" x14ac:knownFonts="1">
    <font>
      <sz val="11"/>
      <color theme="1"/>
      <name val="Calibri"/>
      <family val="2"/>
      <charset val="238"/>
      <scheme val="minor"/>
    </font>
    <font>
      <sz val="10"/>
      <color theme="1"/>
      <name val="Arial"/>
      <family val="2"/>
      <charset val="238"/>
    </font>
    <font>
      <b/>
      <sz val="10"/>
      <color theme="1"/>
      <name val="Arial"/>
      <family val="2"/>
      <charset val="238"/>
    </font>
    <font>
      <sz val="11"/>
      <color theme="1"/>
      <name val="Arial Narrow"/>
      <family val="2"/>
      <charset val="238"/>
    </font>
    <font>
      <b/>
      <sz val="18"/>
      <color theme="1"/>
      <name val="Arial Narrow"/>
      <family val="2"/>
      <charset val="238"/>
    </font>
    <font>
      <b/>
      <sz val="16"/>
      <color theme="1"/>
      <name val="Arial"/>
      <family val="2"/>
      <charset val="238"/>
    </font>
    <font>
      <sz val="16"/>
      <color theme="1"/>
      <name val="Calibri"/>
      <family val="2"/>
      <charset val="238"/>
      <scheme val="minor"/>
    </font>
    <font>
      <b/>
      <sz val="12"/>
      <color theme="1"/>
      <name val="Arial Narrow"/>
      <family val="2"/>
      <charset val="238"/>
    </font>
    <font>
      <b/>
      <sz val="11"/>
      <color theme="1"/>
      <name val="Arial Narrow"/>
      <family val="2"/>
      <charset val="238"/>
    </font>
    <font>
      <sz val="11"/>
      <color rgb="FFFFFF99"/>
      <name val="Arial Narrow"/>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1"/>
      <color theme="0"/>
      <name val="Calibri"/>
      <family val="2"/>
      <charset val="238"/>
      <scheme val="minor"/>
    </font>
    <font>
      <i/>
      <sz val="9"/>
      <color theme="0" tint="-0.499984740745262"/>
      <name val="Arial Narrow"/>
      <family val="2"/>
      <charset val="238"/>
    </font>
    <font>
      <sz val="8"/>
      <color theme="1"/>
      <name val="Arial Narrow"/>
      <family val="2"/>
      <charset val="238"/>
    </font>
    <font>
      <sz val="9"/>
      <color theme="0"/>
      <name val="Arial Narrow"/>
      <family val="2"/>
      <charset val="238"/>
    </font>
    <font>
      <sz val="11"/>
      <name val="Calibri"/>
      <family val="2"/>
      <charset val="238"/>
      <scheme val="minor"/>
    </font>
    <font>
      <b/>
      <sz val="11"/>
      <name val="Arial Narrow"/>
      <family val="2"/>
      <charset val="238"/>
    </font>
    <font>
      <sz val="9"/>
      <name val="Arial Narrow"/>
      <family val="2"/>
      <charset val="238"/>
    </font>
    <font>
      <b/>
      <sz val="11"/>
      <color theme="1"/>
      <name val="Calibri"/>
      <family val="2"/>
      <charset val="238"/>
      <scheme val="minor"/>
    </font>
    <font>
      <b/>
      <sz val="9"/>
      <name val="Arial Narrow"/>
      <family val="2"/>
      <charset val="238"/>
    </font>
    <font>
      <sz val="11"/>
      <color theme="0"/>
      <name val="Arial Narrow"/>
      <family val="2"/>
      <charset val="238"/>
    </font>
    <font>
      <sz val="11"/>
      <color rgb="FFFFFFCC"/>
      <name val="Arial Narrow"/>
      <family val="2"/>
      <charset val="238"/>
    </font>
    <font>
      <b/>
      <sz val="16"/>
      <color theme="1"/>
      <name val="Arial Narrow"/>
      <family val="2"/>
      <charset val="238"/>
    </font>
    <font>
      <sz val="9"/>
      <color theme="1" tint="0.499984740745262"/>
      <name val="Corbel"/>
      <family val="2"/>
      <charset val="238"/>
    </font>
    <font>
      <b/>
      <sz val="12"/>
      <color theme="1"/>
      <name val="Arial"/>
      <family val="2"/>
      <charset val="238"/>
    </font>
    <font>
      <sz val="12"/>
      <color theme="1"/>
      <name val="Calibri"/>
      <family val="2"/>
      <charset val="238"/>
      <scheme val="minor"/>
    </font>
    <font>
      <sz val="16"/>
      <color theme="1" tint="0.499984740745262"/>
      <name val="Corbel"/>
      <family val="2"/>
      <charset val="238"/>
    </font>
    <font>
      <b/>
      <sz val="16"/>
      <color theme="0"/>
      <name val="Arial"/>
      <family val="2"/>
      <charset val="238"/>
    </font>
    <font>
      <b/>
      <sz val="11"/>
      <color theme="1" tint="0.499984740745262"/>
      <name val="Arial Narrow"/>
      <family val="2"/>
      <charset val="238"/>
    </font>
    <font>
      <b/>
      <i/>
      <sz val="11"/>
      <color theme="0" tint="-0.499984740745262"/>
      <name val="Arial Narrow"/>
      <family val="2"/>
      <charset val="238"/>
    </font>
    <font>
      <sz val="9"/>
      <color theme="1"/>
      <name val="Calibri"/>
      <family val="2"/>
      <charset val="238"/>
      <scheme val="minor"/>
    </font>
    <font>
      <sz val="12"/>
      <color theme="1"/>
      <name val="Arial"/>
      <family val="2"/>
      <charset val="238"/>
    </font>
    <font>
      <sz val="16"/>
      <color theme="0"/>
      <name val="Calibri"/>
      <family val="2"/>
      <charset val="238"/>
      <scheme val="minor"/>
    </font>
    <font>
      <sz val="11"/>
      <name val="Arial Narrow"/>
      <family val="2"/>
      <charset val="238"/>
    </font>
    <font>
      <sz val="8"/>
      <color rgb="FF000000"/>
      <name val="Tahoma"/>
      <family val="2"/>
    </font>
    <font>
      <sz val="11"/>
      <color rgb="FF000000"/>
      <name val="Arial Narrow"/>
      <family val="2"/>
    </font>
    <font>
      <sz val="8"/>
      <name val="Calibri"/>
      <family val="2"/>
      <charset val="238"/>
      <scheme val="minor"/>
    </font>
    <font>
      <b/>
      <sz val="10"/>
      <name val="Arial Narrow"/>
      <family val="2"/>
      <charset val="238"/>
    </font>
    <font>
      <b/>
      <sz val="11"/>
      <color theme="1"/>
      <name val="Arial Narrow"/>
      <family val="2"/>
    </font>
    <font>
      <b/>
      <sz val="14"/>
      <color theme="1"/>
      <name val="Arial Narrow"/>
      <family val="2"/>
    </font>
    <font>
      <b/>
      <sz val="11"/>
      <color theme="0"/>
      <name val="Arial Narrow"/>
      <family val="2"/>
    </font>
    <font>
      <b/>
      <sz val="13"/>
      <name val="Arial"/>
      <family val="2"/>
    </font>
    <font>
      <sz val="11"/>
      <color theme="0"/>
      <name val="Arial Narrow"/>
      <family val="2"/>
    </font>
    <font>
      <sz val="11"/>
      <name val="Arial Narrow"/>
      <family val="2"/>
    </font>
    <font>
      <sz val="16"/>
      <name val="Calibri"/>
      <family val="2"/>
      <charset val="238"/>
      <scheme val="minor"/>
    </font>
    <font>
      <b/>
      <i/>
      <sz val="9"/>
      <color theme="1"/>
      <name val="Arial Narrow"/>
      <family val="2"/>
      <charset val="238"/>
    </font>
    <font>
      <sz val="11"/>
      <color rgb="FFFF0000"/>
      <name val="Arial Narrow"/>
      <family val="2"/>
      <charset val="238"/>
    </font>
    <font>
      <sz val="11"/>
      <color rgb="FFFF00FF"/>
      <name val="Arial Narrow"/>
      <family val="2"/>
      <charset val="238"/>
    </font>
    <font>
      <i/>
      <sz val="9"/>
      <name val="Arial Narrow"/>
      <family val="2"/>
      <charset val="238"/>
    </font>
    <font>
      <sz val="11"/>
      <color theme="1"/>
      <name val="Calibri"/>
      <family val="2"/>
    </font>
    <font>
      <b/>
      <sz val="9"/>
      <color theme="0"/>
      <name val="Arial Narrow"/>
      <family val="2"/>
      <charset val="238"/>
    </font>
    <font>
      <b/>
      <sz val="9"/>
      <color theme="1"/>
      <name val="Arial Narrow"/>
      <family val="2"/>
    </font>
    <font>
      <b/>
      <sz val="10"/>
      <color theme="1"/>
      <name val="Calibri"/>
      <family val="2"/>
      <charset val="238"/>
      <scheme val="minor"/>
    </font>
    <font>
      <b/>
      <sz val="11"/>
      <color rgb="FFFFFFCC"/>
      <name val="Arial Narrow"/>
      <family val="2"/>
      <charset val="238"/>
    </font>
    <font>
      <sz val="10"/>
      <color theme="1"/>
      <name val="Arial Narrow"/>
      <family val="2"/>
      <charset val="238"/>
    </font>
    <font>
      <sz val="10"/>
      <name val="Arial Narrow"/>
      <family val="2"/>
    </font>
    <font>
      <sz val="10"/>
      <color theme="1"/>
      <name val="Arial Narrow"/>
      <family val="2"/>
    </font>
    <font>
      <b/>
      <sz val="10"/>
      <color theme="1"/>
      <name val="Arial Narrow"/>
      <family val="2"/>
    </font>
    <font>
      <u/>
      <sz val="10"/>
      <name val="Arial Narrow"/>
      <family val="2"/>
      <charset val="238"/>
    </font>
    <font>
      <b/>
      <sz val="16"/>
      <name val="Arial Narrow"/>
      <family val="2"/>
      <charset val="238"/>
    </font>
  </fonts>
  <fills count="41">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FFC000"/>
        <bgColor indexed="64"/>
      </patternFill>
    </fill>
    <fill>
      <patternFill patternType="lightGray">
        <fgColor rgb="FFFFC000"/>
        <bgColor auto="1"/>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rgb="FF00B0F0"/>
        <bgColor indexed="64"/>
      </patternFill>
    </fill>
    <fill>
      <patternFill patternType="solid">
        <fgColor rgb="FFFF6600"/>
        <bgColor indexed="64"/>
      </patternFill>
    </fill>
    <fill>
      <patternFill patternType="solid">
        <fgColor rgb="FFFF6600"/>
        <bgColor rgb="FFFFC000"/>
      </patternFill>
    </fill>
    <fill>
      <patternFill patternType="solid">
        <fgColor rgb="FFFF6600"/>
        <bgColor rgb="FFFF0066"/>
      </patternFill>
    </fill>
    <fill>
      <patternFill patternType="solid">
        <fgColor rgb="FFFFC000"/>
        <bgColor rgb="FFFFC000"/>
      </patternFill>
    </fill>
    <fill>
      <patternFill patternType="solid">
        <fgColor theme="4" tint="0.59996337778862885"/>
        <bgColor indexed="64"/>
      </patternFill>
    </fill>
    <fill>
      <patternFill patternType="mediumGray">
        <fgColor theme="0"/>
        <bgColor rgb="FF00B0F0"/>
      </patternFill>
    </fill>
    <fill>
      <patternFill patternType="mediumGray">
        <fgColor theme="0"/>
        <bgColor rgb="FFFFC000"/>
      </patternFill>
    </fill>
    <fill>
      <patternFill patternType="solid">
        <fgColor rgb="FF9966FF"/>
        <bgColor indexed="64"/>
      </patternFill>
    </fill>
    <fill>
      <patternFill patternType="mediumGray">
        <fgColor theme="0"/>
        <bgColor rgb="FF9966FF"/>
      </patternFill>
    </fill>
    <fill>
      <patternFill patternType="solid">
        <fgColor theme="1"/>
        <bgColor indexed="64"/>
      </patternFill>
    </fill>
    <fill>
      <patternFill patternType="solid">
        <fgColor indexed="65"/>
        <bgColor theme="0"/>
      </patternFill>
    </fill>
    <fill>
      <patternFill patternType="solid">
        <fgColor rgb="FFFF0000"/>
        <bgColor indexed="64"/>
      </patternFill>
    </fill>
    <fill>
      <patternFill patternType="solid">
        <fgColor rgb="FFFF0000"/>
        <bgColor rgb="FFFFC000"/>
      </patternFill>
    </fill>
    <fill>
      <patternFill patternType="solid">
        <fgColor rgb="FFFF0000"/>
        <bgColor rgb="FFFF0066"/>
      </patternFill>
    </fill>
    <fill>
      <patternFill patternType="solid">
        <fgColor rgb="FFFF00FF"/>
        <bgColor indexed="64"/>
      </patternFill>
    </fill>
    <fill>
      <patternFill patternType="solid">
        <fgColor theme="1" tint="0.499984740745262"/>
        <bgColor rgb="FFFF0066"/>
      </patternFill>
    </fill>
    <fill>
      <patternFill patternType="solid">
        <fgColor theme="1" tint="4.9989318521683403E-2"/>
        <bgColor indexed="64"/>
      </patternFill>
    </fill>
    <fill>
      <patternFill patternType="solid">
        <fgColor theme="0" tint="-0.14999847407452621"/>
        <bgColor indexed="64"/>
      </patternFill>
    </fill>
    <fill>
      <patternFill patternType="lightGray">
        <fgColor theme="0"/>
        <bgColor theme="1"/>
      </patternFill>
    </fill>
    <fill>
      <patternFill patternType="lightGray">
        <fgColor theme="0"/>
        <bgColor theme="0" tint="-0.14999847407452621"/>
      </patternFill>
    </fill>
    <fill>
      <patternFill patternType="mediumGray">
        <fgColor theme="0"/>
        <bgColor theme="2" tint="-0.499984740745262"/>
      </patternFill>
    </fill>
    <fill>
      <patternFill patternType="mediumGray">
        <fgColor theme="0"/>
        <bgColor rgb="FFFF00FF"/>
      </patternFill>
    </fill>
    <fill>
      <patternFill patternType="mediumGray">
        <fgColor theme="0"/>
        <bgColor rgb="FFFF0000"/>
      </patternFill>
    </fill>
    <fill>
      <patternFill patternType="solid">
        <fgColor rgb="FFFCECAA"/>
        <bgColor indexed="64"/>
      </patternFill>
    </fill>
    <fill>
      <patternFill patternType="solid">
        <fgColor theme="9" tint="0.79998168889431442"/>
        <bgColor indexed="64"/>
      </patternFill>
    </fill>
    <fill>
      <patternFill patternType="solid">
        <fgColor rgb="FFE1E1FF"/>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0B0F0"/>
        <bgColor rgb="FFFF0066"/>
      </patternFill>
    </fill>
    <fill>
      <patternFill patternType="solid">
        <fgColor rgb="FF00B0F0"/>
        <bgColor rgb="FF0066CC"/>
      </patternFill>
    </fill>
    <fill>
      <patternFill patternType="mediumGray">
        <fgColor theme="0"/>
        <bgColor rgb="FFFF6600"/>
      </patternFill>
    </fill>
  </fills>
  <borders count="43">
    <border>
      <left/>
      <right/>
      <top/>
      <bottom/>
      <diagonal/>
    </border>
    <border>
      <left style="medium">
        <color theme="0"/>
      </left>
      <right style="medium">
        <color theme="0"/>
      </right>
      <top style="medium">
        <color theme="0"/>
      </top>
      <bottom style="medium">
        <color theme="0"/>
      </bottom>
      <diagonal/>
    </border>
    <border>
      <left style="thick">
        <color theme="0"/>
      </left>
      <right style="thick">
        <color theme="0"/>
      </right>
      <top style="thick">
        <color theme="0"/>
      </top>
      <bottom style="thick">
        <color theme="0"/>
      </bottom>
      <diagonal/>
    </border>
    <border>
      <left/>
      <right/>
      <top/>
      <bottom style="thick">
        <color theme="0"/>
      </bottom>
      <diagonal/>
    </border>
    <border>
      <left/>
      <right/>
      <top style="thick">
        <color theme="0"/>
      </top>
      <bottom style="thick">
        <color theme="0"/>
      </bottom>
      <diagonal/>
    </border>
    <border>
      <left style="thick">
        <color theme="0"/>
      </left>
      <right style="thick">
        <color theme="0"/>
      </right>
      <top/>
      <bottom style="thick">
        <color theme="0"/>
      </bottom>
      <diagonal/>
    </border>
    <border>
      <left/>
      <right style="thick">
        <color theme="0"/>
      </right>
      <top style="thick">
        <color theme="0"/>
      </top>
      <bottom style="thick">
        <color theme="0"/>
      </bottom>
      <diagonal/>
    </border>
    <border>
      <left/>
      <right/>
      <top style="medium">
        <color theme="0"/>
      </top>
      <bottom style="medium">
        <color theme="0"/>
      </bottom>
      <diagonal/>
    </border>
    <border>
      <left/>
      <right/>
      <top style="hair">
        <color auto="1"/>
      </top>
      <bottom style="hair">
        <color auto="1"/>
      </bottom>
      <diagonal/>
    </border>
    <border>
      <left/>
      <right/>
      <top style="thick">
        <color theme="0"/>
      </top>
      <bottom/>
      <diagonal/>
    </border>
    <border>
      <left style="thick">
        <color theme="0"/>
      </left>
      <right/>
      <top style="thick">
        <color theme="0"/>
      </top>
      <bottom style="thick">
        <color theme="0"/>
      </bottom>
      <diagonal/>
    </border>
    <border>
      <left style="thick">
        <color theme="0"/>
      </left>
      <right/>
      <top/>
      <bottom/>
      <diagonal/>
    </border>
    <border>
      <left/>
      <right/>
      <top/>
      <bottom style="hair">
        <color indexed="64"/>
      </bottom>
      <diagonal/>
    </border>
    <border>
      <left/>
      <right/>
      <top style="hair">
        <color auto="1"/>
      </top>
      <bottom/>
      <diagonal/>
    </border>
    <border>
      <left style="thick">
        <color theme="0"/>
      </left>
      <right/>
      <top/>
      <bottom style="thick">
        <color theme="0"/>
      </bottom>
      <diagonal/>
    </border>
    <border>
      <left/>
      <right/>
      <top style="hair">
        <color auto="1"/>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dashed">
        <color auto="1"/>
      </top>
      <bottom style="hair">
        <color indexed="64"/>
      </bottom>
      <diagonal/>
    </border>
    <border>
      <left style="thick">
        <color theme="0"/>
      </left>
      <right/>
      <top style="hair">
        <color indexed="64"/>
      </top>
      <bottom style="hair">
        <color indexed="64"/>
      </bottom>
      <diagonal/>
    </border>
    <border>
      <left style="thick">
        <color theme="0"/>
      </left>
      <right/>
      <top style="hair">
        <color auto="1"/>
      </top>
      <bottom style="thin">
        <color indexed="64"/>
      </bottom>
      <diagonal/>
    </border>
    <border>
      <left style="medium">
        <color theme="0"/>
      </left>
      <right/>
      <top style="medium">
        <color theme="0"/>
      </top>
      <bottom style="medium">
        <color theme="0"/>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indexed="64"/>
      </right>
      <top style="hair">
        <color auto="1"/>
      </top>
      <bottom style="thin">
        <color auto="1"/>
      </bottom>
      <diagonal/>
    </border>
    <border>
      <left/>
      <right/>
      <top style="thin">
        <color indexed="64"/>
      </top>
      <bottom style="thick">
        <color theme="0"/>
      </bottom>
      <diagonal/>
    </border>
    <border>
      <left/>
      <right/>
      <top style="dotted">
        <color indexed="64"/>
      </top>
      <bottom style="hair">
        <color indexed="64"/>
      </bottom>
      <diagonal/>
    </border>
    <border>
      <left style="thick">
        <color theme="0"/>
      </left>
      <right/>
      <top/>
      <bottom style="hair">
        <color indexed="64"/>
      </bottom>
      <diagonal/>
    </border>
    <border>
      <left style="thick">
        <color theme="0"/>
      </left>
      <right/>
      <top style="thick">
        <color theme="0"/>
      </top>
      <bottom/>
      <diagonal/>
    </border>
    <border>
      <left style="thick">
        <color theme="0"/>
      </left>
      <right/>
      <top/>
      <bottom style="thin">
        <color indexed="64"/>
      </bottom>
      <diagonal/>
    </border>
    <border>
      <left/>
      <right/>
      <top style="thin">
        <color indexed="64"/>
      </top>
      <bottom style="thin">
        <color indexed="64"/>
      </bottom>
      <diagonal/>
    </border>
    <border>
      <left/>
      <right style="thick">
        <color theme="0"/>
      </right>
      <top style="hair">
        <color auto="1"/>
      </top>
      <bottom style="thin">
        <color auto="1"/>
      </bottom>
      <diagonal/>
    </border>
    <border>
      <left/>
      <right style="thick">
        <color theme="0"/>
      </right>
      <top style="hair">
        <color auto="1"/>
      </top>
      <bottom style="hair">
        <color auto="1"/>
      </bottom>
      <diagonal/>
    </border>
    <border>
      <left style="thick">
        <color theme="0"/>
      </left>
      <right style="thick">
        <color theme="0"/>
      </right>
      <top style="hair">
        <color indexed="64"/>
      </top>
      <bottom style="hair">
        <color indexed="64"/>
      </bottom>
      <diagonal/>
    </border>
    <border>
      <left style="thick">
        <color theme="0"/>
      </left>
      <right style="thick">
        <color theme="0"/>
      </right>
      <top/>
      <bottom style="hair">
        <color indexed="64"/>
      </bottom>
      <diagonal/>
    </border>
    <border>
      <left style="thick">
        <color theme="0"/>
      </left>
      <right style="thick">
        <color theme="0"/>
      </right>
      <top style="hair">
        <color indexed="64"/>
      </top>
      <bottom style="dashed">
        <color indexed="64"/>
      </bottom>
      <diagonal/>
    </border>
  </borders>
  <cellStyleXfs count="52">
    <xf numFmtId="0" fontId="0" fillId="0" borderId="0"/>
    <xf numFmtId="0" fontId="3" fillId="2" borderId="1"/>
    <xf numFmtId="0" fontId="23" fillId="7" borderId="0">
      <protection locked="0"/>
    </xf>
    <xf numFmtId="0" fontId="10" fillId="0" borderId="0" applyFill="0" applyBorder="0">
      <alignment horizontal="left" vertical="center"/>
    </xf>
    <xf numFmtId="165" fontId="11" fillId="0" borderId="0" applyFill="0" applyBorder="0">
      <alignment horizontal="left" vertical="center" wrapText="1"/>
    </xf>
    <xf numFmtId="0" fontId="8" fillId="7" borderId="2">
      <alignment horizontal="left" vertical="center" wrapText="1" indent="1"/>
      <protection locked="0"/>
    </xf>
    <xf numFmtId="0" fontId="9" fillId="7" borderId="2">
      <protection locked="0"/>
    </xf>
    <xf numFmtId="0" fontId="2" fillId="4" borderId="4" applyFill="0">
      <alignment horizontal="left" vertical="center"/>
    </xf>
    <xf numFmtId="0" fontId="5" fillId="4" borderId="4">
      <alignment horizontal="left" vertical="center"/>
    </xf>
    <xf numFmtId="0" fontId="10" fillId="2" borderId="5">
      <alignment horizontal="left" vertical="top" wrapText="1" indent="1"/>
    </xf>
    <xf numFmtId="0" fontId="11" fillId="2" borderId="2">
      <alignment horizontal="left" vertical="top" wrapText="1" indent="1"/>
    </xf>
    <xf numFmtId="0" fontId="14" fillId="0" borderId="0" applyNumberFormat="0" applyFill="0" applyBorder="0" applyProtection="0">
      <alignment horizontal="left" vertical="top"/>
    </xf>
    <xf numFmtId="0" fontId="4" fillId="0" borderId="0">
      <alignment vertical="top"/>
    </xf>
    <xf numFmtId="0" fontId="12" fillId="6" borderId="18" applyFill="0">
      <alignment horizontal="left" vertical="center"/>
    </xf>
    <xf numFmtId="0" fontId="11" fillId="0" borderId="19" applyNumberFormat="0">
      <alignment horizontal="left" vertical="center"/>
    </xf>
    <xf numFmtId="0" fontId="11" fillId="7" borderId="0" applyBorder="0">
      <alignment horizontal="left" vertical="center" wrapText="1" indent="1"/>
      <protection locked="0"/>
    </xf>
    <xf numFmtId="0" fontId="2" fillId="4" borderId="4" applyFill="0">
      <alignment vertical="center"/>
    </xf>
    <xf numFmtId="0" fontId="10" fillId="0" borderId="0" applyNumberFormat="0" applyFill="0" applyBorder="0">
      <alignment horizontal="left" vertical="center" wrapText="1"/>
    </xf>
    <xf numFmtId="0" fontId="15" fillId="0" borderId="0">
      <alignment horizontal="left" vertical="center" wrapText="1"/>
    </xf>
    <xf numFmtId="0" fontId="18" fillId="0" borderId="0" applyNumberFormat="0" applyFill="0" applyBorder="0" applyAlignment="0" applyProtection="0"/>
    <xf numFmtId="0" fontId="8" fillId="0" borderId="18" applyNumberFormat="0">
      <alignment horizontal="left" vertical="center"/>
    </xf>
    <xf numFmtId="165" fontId="11" fillId="0" borderId="12">
      <alignment horizontal="left" vertical="center" wrapText="1"/>
    </xf>
    <xf numFmtId="0" fontId="47" fillId="0" borderId="14" applyFill="0" applyBorder="0">
      <alignment horizontal="left" vertical="top" wrapText="1"/>
    </xf>
    <xf numFmtId="0" fontId="22" fillId="0" borderId="12" applyBorder="0">
      <protection locked="0"/>
    </xf>
    <xf numFmtId="14" fontId="11" fillId="7" borderId="12" applyBorder="0">
      <alignment horizontal="left" vertical="center"/>
      <protection locked="0"/>
    </xf>
    <xf numFmtId="0" fontId="35" fillId="30" borderId="4" applyFill="0">
      <alignment horizontal="left" vertical="center"/>
      <protection locked="0"/>
    </xf>
    <xf numFmtId="165" fontId="11" fillId="0" borderId="12">
      <alignment horizontal="left" vertical="center" wrapText="1"/>
    </xf>
    <xf numFmtId="0" fontId="24" fillId="0" borderId="0">
      <alignment vertical="top"/>
    </xf>
    <xf numFmtId="165" fontId="11" fillId="0" borderId="0" applyBorder="0">
      <alignment horizontal="left" vertical="center" wrapText="1"/>
    </xf>
    <xf numFmtId="0" fontId="11" fillId="7" borderId="8">
      <alignment horizontal="left" vertical="center"/>
    </xf>
    <xf numFmtId="0" fontId="9" fillId="3" borderId="0"/>
    <xf numFmtId="0" fontId="12" fillId="0" borderId="22">
      <alignment horizontal="left" vertical="top"/>
    </xf>
    <xf numFmtId="0" fontId="16" fillId="8" borderId="0" applyBorder="0" applyAlignment="0">
      <alignment vertical="top"/>
      <protection locked="0"/>
    </xf>
    <xf numFmtId="0" fontId="12" fillId="6" borderId="7">
      <alignment horizontal="left" vertical="center"/>
    </xf>
    <xf numFmtId="0" fontId="10" fillId="0" borderId="0" applyNumberFormat="0" applyFill="0" applyBorder="0">
      <alignment horizontal="left" vertical="center" wrapText="1"/>
    </xf>
    <xf numFmtId="0" fontId="9" fillId="7" borderId="8">
      <protection locked="0"/>
    </xf>
    <xf numFmtId="0" fontId="11" fillId="0" borderId="12" applyNumberFormat="0">
      <alignment horizontal="left" vertical="center" wrapText="1"/>
    </xf>
    <xf numFmtId="0" fontId="9" fillId="3" borderId="2"/>
    <xf numFmtId="0" fontId="8" fillId="3" borderId="2">
      <alignment horizontal="left" vertical="top" wrapText="1" indent="1"/>
      <protection locked="0"/>
    </xf>
    <xf numFmtId="0" fontId="10" fillId="0" borderId="8" applyFill="0">
      <alignment horizontal="left" vertical="center"/>
    </xf>
    <xf numFmtId="0" fontId="10" fillId="0" borderId="0" applyBorder="0">
      <alignment horizontal="left" vertical="center"/>
    </xf>
    <xf numFmtId="0" fontId="12" fillId="14" borderId="15">
      <alignment horizontal="left" vertical="center"/>
    </xf>
    <xf numFmtId="0" fontId="3" fillId="0" borderId="0" applyBorder="0">
      <alignment horizontal="left" vertical="center" wrapText="1"/>
    </xf>
    <xf numFmtId="0" fontId="10" fillId="0" borderId="33" applyNumberFormat="0">
      <alignment horizontal="left" vertical="center"/>
    </xf>
    <xf numFmtId="0" fontId="12" fillId="0" borderId="15">
      <alignment horizontal="left" vertical="center"/>
    </xf>
    <xf numFmtId="169" fontId="11" fillId="0" borderId="12" applyFont="0" applyFill="0" applyBorder="0" applyAlignment="0">
      <alignment horizontal="left" vertical="center"/>
    </xf>
    <xf numFmtId="0" fontId="40" fillId="4" borderId="2" applyNumberFormat="0" applyFill="0">
      <alignment horizontal="left" vertical="center" indent="1"/>
    </xf>
    <xf numFmtId="0" fontId="29" fillId="19" borderId="4">
      <alignment horizontal="left" vertical="center"/>
    </xf>
    <xf numFmtId="0" fontId="43" fillId="27" borderId="4">
      <alignment horizontal="left" vertical="center"/>
    </xf>
    <xf numFmtId="0" fontId="12" fillId="6" borderId="15" applyFill="0">
      <alignment horizontal="left" vertical="center"/>
    </xf>
    <xf numFmtId="0" fontId="47" fillId="0" borderId="14" applyFill="0" applyBorder="0">
      <alignment horizontal="left" vertical="center" wrapText="1"/>
    </xf>
    <xf numFmtId="0" fontId="11" fillId="0" borderId="19" applyNumberFormat="0">
      <alignment horizontal="left" vertical="center"/>
    </xf>
  </cellStyleXfs>
  <cellXfs count="435">
    <xf numFmtId="0" fontId="0" fillId="0" borderId="0" xfId="0"/>
    <xf numFmtId="0" fontId="2" fillId="16" borderId="4" xfId="16" applyFill="1">
      <alignment vertical="center"/>
    </xf>
    <xf numFmtId="0" fontId="2" fillId="4" borderId="4" xfId="16" applyFill="1">
      <alignment vertical="center"/>
    </xf>
    <xf numFmtId="0" fontId="6" fillId="0" borderId="0" xfId="0" applyFont="1"/>
    <xf numFmtId="0" fontId="3" fillId="0" borderId="0" xfId="0" applyFont="1" applyAlignment="1">
      <alignment vertical="top"/>
    </xf>
    <xf numFmtId="0" fontId="10" fillId="0" borderId="0" xfId="3" applyBorder="1">
      <alignment horizontal="left" vertical="center"/>
    </xf>
    <xf numFmtId="0" fontId="8" fillId="0" borderId="0" xfId="3" applyFont="1">
      <alignment horizontal="left" vertical="center"/>
    </xf>
    <xf numFmtId="0" fontId="2" fillId="4" borderId="4" xfId="7">
      <alignment horizontal="left" vertical="center"/>
    </xf>
    <xf numFmtId="0" fontId="1" fillId="0" borderId="0" xfId="0" applyFont="1"/>
    <xf numFmtId="0" fontId="8" fillId="0" borderId="0" xfId="3" applyFont="1" applyFill="1" applyBorder="1">
      <alignment horizontal="left" vertical="center"/>
    </xf>
    <xf numFmtId="0" fontId="1" fillId="0" borderId="0" xfId="0" applyFont="1" applyAlignment="1">
      <alignment wrapText="1"/>
    </xf>
    <xf numFmtId="14" fontId="8" fillId="7" borderId="2" xfId="5" applyNumberFormat="1">
      <alignment horizontal="left" vertical="center" wrapText="1" indent="1"/>
      <protection locked="0"/>
    </xf>
    <xf numFmtId="0" fontId="3" fillId="0" borderId="8" xfId="0" applyFont="1" applyBorder="1" applyAlignment="1">
      <alignment vertical="top"/>
    </xf>
    <xf numFmtId="0" fontId="3" fillId="0" borderId="12" xfId="0" applyFont="1" applyBorder="1" applyAlignment="1">
      <alignment vertical="center"/>
    </xf>
    <xf numFmtId="0" fontId="3" fillId="0" borderId="8" xfId="0" applyFont="1" applyBorder="1" applyAlignment="1">
      <alignment vertical="center"/>
    </xf>
    <xf numFmtId="0" fontId="7" fillId="6" borderId="0" xfId="0" applyFont="1" applyFill="1" applyAlignment="1">
      <alignment vertical="top"/>
    </xf>
    <xf numFmtId="0" fontId="4" fillId="6" borderId="0" xfId="0" applyFont="1" applyFill="1" applyAlignment="1">
      <alignment vertical="top"/>
    </xf>
    <xf numFmtId="0" fontId="4" fillId="0" borderId="0" xfId="0" applyFont="1" applyAlignment="1">
      <alignment vertical="top"/>
    </xf>
    <xf numFmtId="0" fontId="13" fillId="0" borderId="0" xfId="0" applyFont="1"/>
    <xf numFmtId="0" fontId="0" fillId="0" borderId="8" xfId="0" applyBorder="1"/>
    <xf numFmtId="0" fontId="3" fillId="0" borderId="12" xfId="0" applyFont="1" applyBorder="1" applyAlignment="1">
      <alignment vertical="top"/>
    </xf>
    <xf numFmtId="0" fontId="2" fillId="4" borderId="4" xfId="7" applyAlignment="1">
      <alignment vertical="center"/>
    </xf>
    <xf numFmtId="14" fontId="8" fillId="7" borderId="6" xfId="5" applyNumberFormat="1" applyBorder="1">
      <alignment horizontal="left" vertical="center" wrapText="1" indent="1"/>
      <protection locked="0"/>
    </xf>
    <xf numFmtId="0" fontId="14" fillId="0" borderId="0" xfId="11" applyBorder="1">
      <alignment horizontal="left" vertical="top"/>
    </xf>
    <xf numFmtId="0" fontId="10" fillId="0" borderId="12" xfId="3" applyFill="1" applyBorder="1" applyAlignment="1">
      <alignment vertical="center" wrapText="1"/>
    </xf>
    <xf numFmtId="0" fontId="10" fillId="0" borderId="0" xfId="3">
      <alignment horizontal="left" vertical="center"/>
    </xf>
    <xf numFmtId="0" fontId="10" fillId="0" borderId="0" xfId="3" applyFill="1" applyBorder="1" applyAlignment="1">
      <alignment vertical="top" wrapText="1"/>
    </xf>
    <xf numFmtId="0" fontId="10" fillId="0" borderId="11" xfId="3" applyBorder="1" applyAlignment="1">
      <alignment vertical="center"/>
    </xf>
    <xf numFmtId="0" fontId="2" fillId="4" borderId="3" xfId="7" applyBorder="1" applyAlignment="1">
      <alignment vertical="center"/>
    </xf>
    <xf numFmtId="0" fontId="17" fillId="0" borderId="0" xfId="0" applyFont="1"/>
    <xf numFmtId="0" fontId="18" fillId="0" borderId="0" xfId="3" applyFont="1">
      <alignment horizontal="left" vertical="center"/>
    </xf>
    <xf numFmtId="0" fontId="19" fillId="0" borderId="0" xfId="3" applyFont="1" applyFill="1" applyBorder="1" applyAlignment="1">
      <alignment vertical="top" wrapText="1"/>
    </xf>
    <xf numFmtId="0" fontId="19" fillId="0" borderId="0" xfId="3" applyFont="1">
      <alignment horizontal="left" vertical="center"/>
    </xf>
    <xf numFmtId="0" fontId="19" fillId="0" borderId="0" xfId="3" applyFont="1" applyAlignment="1">
      <alignment vertical="center"/>
    </xf>
    <xf numFmtId="0" fontId="19" fillId="0" borderId="0" xfId="3" applyFont="1" applyAlignment="1">
      <alignment vertical="center" wrapText="1"/>
    </xf>
    <xf numFmtId="0" fontId="19" fillId="0" borderId="0" xfId="3" applyFont="1" applyBorder="1" applyAlignment="1">
      <alignment vertical="center"/>
    </xf>
    <xf numFmtId="0" fontId="14" fillId="0" borderId="0" xfId="11" applyFill="1" applyBorder="1" applyAlignment="1">
      <alignment vertical="top"/>
    </xf>
    <xf numFmtId="0" fontId="7" fillId="0" borderId="0" xfId="0" applyFont="1" applyAlignment="1">
      <alignment vertical="top"/>
    </xf>
    <xf numFmtId="0" fontId="20" fillId="0" borderId="0" xfId="0" applyFont="1"/>
    <xf numFmtId="0" fontId="10" fillId="0" borderId="13" xfId="3" applyBorder="1">
      <alignment horizontal="left" vertical="center"/>
    </xf>
    <xf numFmtId="0" fontId="3" fillId="0" borderId="13" xfId="0" applyFont="1" applyBorder="1" applyAlignment="1">
      <alignment vertical="top"/>
    </xf>
    <xf numFmtId="0" fontId="14" fillId="0" borderId="18" xfId="11" applyBorder="1">
      <alignment horizontal="left" vertical="top"/>
    </xf>
    <xf numFmtId="0" fontId="10" fillId="0" borderId="8" xfId="3" applyFill="1" applyBorder="1" applyAlignment="1">
      <alignment vertical="center"/>
    </xf>
    <xf numFmtId="0" fontId="18" fillId="0" borderId="0" xfId="19" applyAlignment="1">
      <alignment horizontal="left" vertical="center"/>
    </xf>
    <xf numFmtId="0" fontId="18" fillId="0" borderId="0" xfId="19"/>
    <xf numFmtId="165" fontId="11" fillId="0" borderId="12" xfId="4" applyFill="1" applyBorder="1" applyAlignment="1">
      <alignment horizontal="left" vertical="center"/>
    </xf>
    <xf numFmtId="165" fontId="11" fillId="0" borderId="13" xfId="4" applyFill="1" applyBorder="1" applyAlignment="1">
      <alignment horizontal="left" vertical="center"/>
    </xf>
    <xf numFmtId="0" fontId="14" fillId="0" borderId="8" xfId="11" applyBorder="1">
      <alignment horizontal="left" vertical="top"/>
    </xf>
    <xf numFmtId="0" fontId="5" fillId="4" borderId="4" xfId="8">
      <alignment horizontal="left" vertical="center"/>
    </xf>
    <xf numFmtId="0" fontId="10" fillId="0" borderId="0" xfId="3" applyFill="1" applyBorder="1">
      <alignment horizontal="left" vertical="center"/>
    </xf>
    <xf numFmtId="0" fontId="10" fillId="0" borderId="0" xfId="3" applyFill="1" applyBorder="1" applyAlignment="1">
      <alignment horizontal="left" vertical="top"/>
    </xf>
    <xf numFmtId="0" fontId="10" fillId="0" borderId="0" xfId="3" applyBorder="1" applyAlignment="1">
      <alignment horizontal="left" vertical="top" wrapText="1"/>
    </xf>
    <xf numFmtId="0" fontId="10" fillId="0" borderId="0" xfId="3" applyAlignment="1">
      <alignment horizontal="left" vertical="top" wrapText="1"/>
    </xf>
    <xf numFmtId="0" fontId="10" fillId="0" borderId="0" xfId="3" applyAlignment="1">
      <alignment vertical="top" wrapText="1"/>
    </xf>
    <xf numFmtId="0" fontId="10" fillId="0" borderId="0" xfId="3" applyFill="1" applyBorder="1" applyAlignment="1">
      <alignment horizontal="left" vertical="top" wrapText="1"/>
    </xf>
    <xf numFmtId="0" fontId="10" fillId="0" borderId="0" xfId="3" applyBorder="1" applyAlignment="1">
      <alignment vertical="top" wrapText="1"/>
    </xf>
    <xf numFmtId="0" fontId="10" fillId="0" borderId="0" xfId="3" applyBorder="1" applyAlignment="1">
      <alignment vertical="top"/>
    </xf>
    <xf numFmtId="0" fontId="0" fillId="0" borderId="0" xfId="0" applyAlignment="1">
      <alignment vertical="top"/>
    </xf>
    <xf numFmtId="0" fontId="23" fillId="7" borderId="0" xfId="2">
      <protection locked="0"/>
    </xf>
    <xf numFmtId="0" fontId="3" fillId="0" borderId="16" xfId="0" applyFont="1" applyBorder="1" applyAlignment="1">
      <alignment vertical="top"/>
    </xf>
    <xf numFmtId="0" fontId="14" fillId="0" borderId="9" xfId="11" applyBorder="1" applyAlignment="1">
      <alignment vertical="top"/>
    </xf>
    <xf numFmtId="0" fontId="0" fillId="0" borderId="12" xfId="0" applyBorder="1"/>
    <xf numFmtId="0" fontId="0" fillId="0" borderId="9" xfId="0" applyBorder="1"/>
    <xf numFmtId="0" fontId="8" fillId="7" borderId="4" xfId="5" applyBorder="1">
      <alignment horizontal="left" vertical="center" wrapText="1" indent="1"/>
      <protection locked="0"/>
    </xf>
    <xf numFmtId="0" fontId="10" fillId="0" borderId="8" xfId="3" applyBorder="1">
      <alignment horizontal="left" vertical="center"/>
    </xf>
    <xf numFmtId="0" fontId="10" fillId="0" borderId="12" xfId="3" applyBorder="1">
      <alignment horizontal="left" vertical="center"/>
    </xf>
    <xf numFmtId="0" fontId="8" fillId="0" borderId="17" xfId="20" applyBorder="1" applyAlignment="1">
      <alignment horizontal="left"/>
    </xf>
    <xf numFmtId="0" fontId="10" fillId="0" borderId="8" xfId="3" applyFill="1" applyBorder="1" applyAlignment="1">
      <alignment vertical="center" wrapText="1"/>
    </xf>
    <xf numFmtId="0" fontId="27" fillId="0" borderId="0" xfId="0" applyFont="1"/>
    <xf numFmtId="165" fontId="11" fillId="0" borderId="0" xfId="28" applyBorder="1">
      <alignment horizontal="left" vertical="center" wrapText="1"/>
    </xf>
    <xf numFmtId="0" fontId="26" fillId="8" borderId="4" xfId="8" applyFont="1" applyFill="1">
      <alignment horizontal="left" vertical="center"/>
    </xf>
    <xf numFmtId="0" fontId="3" fillId="0" borderId="12" xfId="0" applyFont="1" applyBorder="1"/>
    <xf numFmtId="0" fontId="3" fillId="0" borderId="0" xfId="0" applyFont="1"/>
    <xf numFmtId="0" fontId="3" fillId="0" borderId="23" xfId="0" applyFont="1" applyBorder="1" applyAlignment="1">
      <alignment vertical="top"/>
    </xf>
    <xf numFmtId="0" fontId="3" fillId="0" borderId="24" xfId="0" applyFont="1" applyBorder="1" applyAlignment="1">
      <alignment vertical="top"/>
    </xf>
    <xf numFmtId="0" fontId="0" fillId="0" borderId="24" xfId="0" applyBorder="1"/>
    <xf numFmtId="0" fontId="0" fillId="0" borderId="25" xfId="0" applyBorder="1"/>
    <xf numFmtId="0" fontId="3" fillId="0" borderId="26" xfId="0" applyFont="1" applyBorder="1" applyAlignment="1">
      <alignment vertical="top"/>
    </xf>
    <xf numFmtId="0" fontId="3" fillId="0" borderId="27" xfId="0" applyFont="1" applyBorder="1" applyAlignment="1">
      <alignment vertical="top"/>
    </xf>
    <xf numFmtId="0" fontId="0" fillId="0" borderId="27" xfId="0" applyBorder="1"/>
    <xf numFmtId="0" fontId="0" fillId="0" borderId="28" xfId="0" applyBorder="1"/>
    <xf numFmtId="0" fontId="3" fillId="0" borderId="29" xfId="0" applyFont="1" applyBorder="1" applyAlignment="1">
      <alignment vertical="top"/>
    </xf>
    <xf numFmtId="0" fontId="3" fillId="0" borderId="30" xfId="0" applyFont="1" applyBorder="1" applyAlignment="1">
      <alignment vertical="top"/>
    </xf>
    <xf numFmtId="0" fontId="0" fillId="0" borderId="30" xfId="0" applyBorder="1"/>
    <xf numFmtId="0" fontId="0" fillId="0" borderId="31" xfId="0" applyBorder="1"/>
    <xf numFmtId="0" fontId="24" fillId="0" borderId="0" xfId="27" applyAlignment="1">
      <alignment vertical="top" wrapText="1"/>
    </xf>
    <xf numFmtId="0" fontId="3" fillId="0" borderId="0" xfId="0" applyFont="1" applyAlignment="1">
      <alignment wrapText="1"/>
    </xf>
    <xf numFmtId="0" fontId="9" fillId="0" borderId="4" xfId="37" applyFill="1" applyBorder="1"/>
    <xf numFmtId="0" fontId="16" fillId="8" borderId="0" xfId="32" applyAlignment="1">
      <alignment vertical="top"/>
      <protection locked="0"/>
    </xf>
    <xf numFmtId="0" fontId="8" fillId="0" borderId="0" xfId="0" applyFont="1" applyAlignment="1">
      <alignment horizontal="left" vertical="center" indent="1"/>
    </xf>
    <xf numFmtId="0" fontId="31" fillId="0" borderId="0" xfId="11" applyFont="1" applyAlignment="1">
      <alignment horizontal="left" vertical="center" indent="1"/>
    </xf>
    <xf numFmtId="0" fontId="14" fillId="0" borderId="0" xfId="11">
      <alignment horizontal="left" vertical="top"/>
    </xf>
    <xf numFmtId="0" fontId="32" fillId="0" borderId="0" xfId="0" applyFont="1"/>
    <xf numFmtId="0" fontId="25" fillId="16" borderId="4" xfId="7" applyFont="1" applyFill="1" applyAlignment="1" applyProtection="1">
      <alignment horizontal="left" vertical="center" wrapText="1"/>
      <protection locked="0"/>
    </xf>
    <xf numFmtId="0" fontId="25" fillId="18" borderId="4" xfId="7" applyFont="1" applyFill="1" applyAlignment="1" applyProtection="1">
      <alignment horizontal="left" vertical="center" wrapText="1"/>
      <protection locked="0"/>
    </xf>
    <xf numFmtId="0" fontId="30" fillId="20" borderId="0" xfId="0" applyFont="1" applyFill="1" applyAlignment="1" applyProtection="1">
      <alignment horizontal="left" vertical="center" wrapText="1" indent="1"/>
      <protection locked="0"/>
    </xf>
    <xf numFmtId="0" fontId="25" fillId="20" borderId="0" xfId="0" applyFont="1" applyFill="1" applyAlignment="1" applyProtection="1">
      <alignment horizontal="left" wrapText="1"/>
      <protection locked="0"/>
    </xf>
    <xf numFmtId="0" fontId="25" fillId="20" borderId="0" xfId="3" applyFont="1" applyFill="1" applyBorder="1" applyAlignment="1" applyProtection="1">
      <alignment horizontal="left" vertical="center" wrapText="1"/>
      <protection locked="0"/>
    </xf>
    <xf numFmtId="0" fontId="33" fillId="8" borderId="4" xfId="8" applyFont="1" applyFill="1">
      <alignment horizontal="left" vertical="center"/>
    </xf>
    <xf numFmtId="0" fontId="34" fillId="19" borderId="0" xfId="0" applyFont="1" applyFill="1"/>
    <xf numFmtId="165" fontId="11" fillId="0" borderId="8" xfId="28" applyBorder="1" applyAlignment="1">
      <alignment vertical="center" wrapText="1"/>
    </xf>
    <xf numFmtId="165" fontId="11" fillId="0" borderId="8" xfId="4" applyFill="1" applyBorder="1" applyAlignment="1">
      <alignment horizontal="left" vertical="center"/>
    </xf>
    <xf numFmtId="0" fontId="3" fillId="0" borderId="0" xfId="42" applyBorder="1">
      <alignment horizontal="left" vertical="center" wrapText="1"/>
    </xf>
    <xf numFmtId="0" fontId="3" fillId="0" borderId="0" xfId="42" applyBorder="1" applyAlignment="1">
      <alignment horizontal="left" vertical="top" wrapText="1"/>
    </xf>
    <xf numFmtId="0" fontId="3" fillId="0" borderId="11" xfId="42" applyBorder="1">
      <alignment horizontal="left" vertical="center" wrapText="1"/>
    </xf>
    <xf numFmtId="0" fontId="18" fillId="0" borderId="0" xfId="19" applyAlignment="1">
      <alignment horizontal="left" vertical="center" indent="1"/>
    </xf>
    <xf numFmtId="0" fontId="14" fillId="0" borderId="13" xfId="11" applyBorder="1">
      <alignment horizontal="left" vertical="top"/>
    </xf>
    <xf numFmtId="0" fontId="11" fillId="7" borderId="8" xfId="29">
      <alignment horizontal="left" vertical="center"/>
    </xf>
    <xf numFmtId="0" fontId="35" fillId="0" borderId="0" xfId="0" applyFont="1" applyAlignment="1">
      <alignment vertical="top"/>
    </xf>
    <xf numFmtId="0" fontId="8" fillId="7" borderId="6" xfId="5" applyBorder="1">
      <alignment horizontal="left" vertical="center" wrapText="1" indent="1"/>
      <protection locked="0"/>
    </xf>
    <xf numFmtId="165" fontId="11" fillId="0" borderId="19" xfId="14" applyNumberFormat="1">
      <alignment horizontal="left" vertical="center"/>
    </xf>
    <xf numFmtId="0" fontId="12" fillId="6" borderId="18" xfId="13" applyFill="1">
      <alignment horizontal="left" vertical="center"/>
    </xf>
    <xf numFmtId="0" fontId="14" fillId="0" borderId="12" xfId="11" applyBorder="1">
      <alignment horizontal="left" vertical="top"/>
    </xf>
    <xf numFmtId="0" fontId="19" fillId="0" borderId="0" xfId="3" applyFont="1" applyBorder="1">
      <alignment horizontal="left" vertical="center"/>
    </xf>
    <xf numFmtId="0" fontId="8" fillId="7" borderId="2" xfId="5">
      <alignment horizontal="left" vertical="center" wrapText="1" indent="1"/>
      <protection locked="0"/>
    </xf>
    <xf numFmtId="0" fontId="14" fillId="0" borderId="9" xfId="11" applyBorder="1" applyAlignment="1">
      <alignment vertical="top" wrapText="1"/>
    </xf>
    <xf numFmtId="0" fontId="41" fillId="4" borderId="2" xfId="46" applyFont="1">
      <alignment horizontal="left" vertical="center" indent="1"/>
    </xf>
    <xf numFmtId="0" fontId="41" fillId="10" borderId="2" xfId="46" applyFont="1" applyFill="1">
      <alignment horizontal="left" vertical="center" indent="1"/>
    </xf>
    <xf numFmtId="0" fontId="41" fillId="21" borderId="2" xfId="46" applyFont="1" applyFill="1">
      <alignment horizontal="left" vertical="center" indent="1"/>
    </xf>
    <xf numFmtId="0" fontId="18" fillId="25" borderId="10" xfId="19" applyFill="1" applyBorder="1" applyAlignment="1" applyProtection="1">
      <alignment horizontal="left" vertical="center" wrapText="1" indent="1"/>
      <protection locked="0"/>
    </xf>
    <xf numFmtId="0" fontId="26" fillId="0" borderId="4" xfId="8" applyFont="1" applyFill="1">
      <alignment horizontal="left" vertical="center"/>
    </xf>
    <xf numFmtId="0" fontId="42" fillId="13" borderId="2" xfId="46" applyFont="1" applyFill="1" applyAlignment="1">
      <alignment horizontal="left" vertical="center" wrapText="1" indent="1"/>
    </xf>
    <xf numFmtId="0" fontId="42" fillId="12" borderId="2" xfId="46" applyFont="1" applyFill="1" applyAlignment="1">
      <alignment horizontal="left" vertical="center" wrapText="1" indent="1"/>
    </xf>
    <xf numFmtId="0" fontId="42" fillId="23" borderId="2" xfId="46" applyFont="1" applyFill="1" applyAlignment="1">
      <alignment horizontal="left" vertical="center" wrapText="1" indent="1"/>
    </xf>
    <xf numFmtId="0" fontId="42" fillId="25" borderId="2" xfId="46" applyFont="1" applyFill="1" applyAlignment="1">
      <alignment horizontal="left" vertical="center" wrapText="1" indent="1"/>
    </xf>
    <xf numFmtId="0" fontId="26" fillId="0" borderId="0" xfId="8" applyFont="1" applyFill="1" applyBorder="1">
      <alignment horizontal="left" vertical="center"/>
    </xf>
    <xf numFmtId="0" fontId="14" fillId="0" borderId="0" xfId="11" applyFill="1" applyBorder="1">
      <alignment horizontal="left" vertical="top"/>
    </xf>
    <xf numFmtId="0" fontId="29" fillId="26" borderId="3" xfId="47" applyFill="1" applyBorder="1">
      <alignment horizontal="left" vertical="center"/>
    </xf>
    <xf numFmtId="0" fontId="29" fillId="26" borderId="3" xfId="47" applyFill="1" applyBorder="1" applyAlignment="1">
      <alignment vertical="center"/>
    </xf>
    <xf numFmtId="0" fontId="43" fillId="27" borderId="4" xfId="48">
      <alignment horizontal="left" vertical="center"/>
    </xf>
    <xf numFmtId="0" fontId="28" fillId="28" borderId="3" xfId="8" applyFont="1" applyFill="1" applyBorder="1" applyAlignment="1" applyProtection="1">
      <alignment horizontal="left" vertical="center" wrapText="1"/>
      <protection locked="0"/>
    </xf>
    <xf numFmtId="0" fontId="28" fillId="29" borderId="3" xfId="8" applyFont="1" applyFill="1" applyBorder="1" applyAlignment="1" applyProtection="1">
      <alignment horizontal="left" vertical="center" wrapText="1"/>
      <protection locked="0"/>
    </xf>
    <xf numFmtId="0" fontId="28" fillId="29" borderId="10" xfId="8" applyFont="1" applyFill="1" applyBorder="1" applyAlignment="1" applyProtection="1">
      <alignment horizontal="left" vertical="center" wrapText="1"/>
      <protection locked="0"/>
    </xf>
    <xf numFmtId="0" fontId="43" fillId="27" borderId="6" xfId="48" applyBorder="1">
      <alignment horizontal="left" vertical="center"/>
    </xf>
    <xf numFmtId="0" fontId="25" fillId="16" borderId="3" xfId="7" applyFont="1" applyFill="1" applyBorder="1" applyAlignment="1" applyProtection="1">
      <alignment horizontal="left" vertical="center" wrapText="1"/>
      <protection locked="0"/>
    </xf>
    <xf numFmtId="0" fontId="29" fillId="19" borderId="4" xfId="47">
      <alignment horizontal="left" vertical="center"/>
    </xf>
    <xf numFmtId="0" fontId="29" fillId="19" borderId="4" xfId="47" applyAlignment="1">
      <alignment vertical="center"/>
    </xf>
    <xf numFmtId="0" fontId="25" fillId="31" borderId="4" xfId="7" applyFont="1" applyFill="1" applyAlignment="1" applyProtection="1">
      <alignment horizontal="left" vertical="center" wrapText="1"/>
      <protection locked="0"/>
    </xf>
    <xf numFmtId="167" fontId="8" fillId="7" borderId="2" xfId="5" applyNumberFormat="1">
      <alignment horizontal="left" vertical="center" wrapText="1" indent="1"/>
      <protection locked="0"/>
    </xf>
    <xf numFmtId="0" fontId="10" fillId="0" borderId="12" xfId="3" applyBorder="1" applyAlignment="1">
      <alignment horizontal="left" vertical="center" wrapText="1"/>
    </xf>
    <xf numFmtId="165" fontId="11" fillId="0" borderId="8" xfId="4" applyBorder="1" applyAlignment="1">
      <alignment horizontal="left" vertical="center"/>
    </xf>
    <xf numFmtId="0" fontId="46" fillId="0" borderId="0" xfId="0" applyFont="1"/>
    <xf numFmtId="0" fontId="9" fillId="7" borderId="2" xfId="6">
      <protection locked="0"/>
    </xf>
    <xf numFmtId="0" fontId="10" fillId="0" borderId="8" xfId="3" applyBorder="1" applyAlignment="1">
      <alignment vertical="center" wrapText="1"/>
    </xf>
    <xf numFmtId="0" fontId="11" fillId="0" borderId="19" xfId="14">
      <alignment horizontal="left" vertical="center"/>
    </xf>
    <xf numFmtId="165" fontId="11" fillId="0" borderId="8" xfId="4" applyFill="1" applyBorder="1">
      <alignment horizontal="left" vertical="center" wrapText="1"/>
    </xf>
    <xf numFmtId="0" fontId="10" fillId="0" borderId="8" xfId="3" applyBorder="1" applyAlignment="1">
      <alignment vertical="center"/>
    </xf>
    <xf numFmtId="165" fontId="11" fillId="0" borderId="0" xfId="28" applyBorder="1" applyAlignment="1">
      <alignment vertical="center" wrapText="1"/>
    </xf>
    <xf numFmtId="165" fontId="11" fillId="0" borderId="0" xfId="4" applyFill="1" applyBorder="1">
      <alignment horizontal="left" vertical="center" wrapText="1"/>
    </xf>
    <xf numFmtId="0" fontId="35" fillId="16" borderId="4" xfId="25" applyFill="1">
      <alignment horizontal="left" vertical="center"/>
      <protection locked="0"/>
    </xf>
    <xf numFmtId="0" fontId="35" fillId="15" borderId="4" xfId="25" applyFill="1">
      <alignment horizontal="left" vertical="center"/>
      <protection locked="0"/>
    </xf>
    <xf numFmtId="0" fontId="2" fillId="15" borderId="4" xfId="16" applyFill="1">
      <alignment vertical="center"/>
    </xf>
    <xf numFmtId="0" fontId="2" fillId="24" borderId="4" xfId="16" applyFill="1">
      <alignment vertical="center"/>
    </xf>
    <xf numFmtId="0" fontId="2" fillId="4" borderId="4" xfId="16">
      <alignment vertical="center"/>
    </xf>
    <xf numFmtId="0" fontId="25" fillId="32" borderId="4" xfId="7" applyFont="1" applyFill="1" applyAlignment="1" applyProtection="1">
      <alignment horizontal="left" vertical="center" wrapText="1"/>
      <protection locked="0"/>
    </xf>
    <xf numFmtId="0" fontId="2" fillId="21" borderId="4" xfId="16" applyFill="1">
      <alignment vertical="center"/>
    </xf>
    <xf numFmtId="0" fontId="35" fillId="5" borderId="4" xfId="25" applyFill="1">
      <alignment horizontal="left" vertical="center"/>
      <protection locked="0"/>
    </xf>
    <xf numFmtId="0" fontId="2" fillId="17" borderId="4" xfId="16" applyFill="1">
      <alignment vertical="center"/>
    </xf>
    <xf numFmtId="0" fontId="2" fillId="9" borderId="4" xfId="16" applyFill="1">
      <alignment vertical="center"/>
    </xf>
    <xf numFmtId="0" fontId="10" fillId="0" borderId="8" xfId="3" applyFill="1" applyBorder="1">
      <alignment horizontal="left" vertical="center"/>
    </xf>
    <xf numFmtId="165" fontId="11" fillId="0" borderId="8" xfId="4" applyFill="1" applyBorder="1" applyAlignment="1">
      <alignment horizontal="left" vertical="center" wrapText="1" indent="1"/>
    </xf>
    <xf numFmtId="165" fontId="11" fillId="0" borderId="12" xfId="4" applyFill="1" applyBorder="1">
      <alignment horizontal="left" vertical="center" wrapText="1"/>
    </xf>
    <xf numFmtId="0" fontId="10" fillId="0" borderId="8" xfId="3" applyFill="1" applyBorder="1" applyAlignment="1">
      <alignment horizontal="left" vertical="center" wrapText="1"/>
    </xf>
    <xf numFmtId="0" fontId="10" fillId="0" borderId="12" xfId="3" applyFill="1" applyBorder="1" applyAlignment="1">
      <alignment horizontal="left" vertical="center" wrapText="1"/>
    </xf>
    <xf numFmtId="0" fontId="9" fillId="0" borderId="32" xfId="37" applyFill="1" applyBorder="1"/>
    <xf numFmtId="0" fontId="19" fillId="0" borderId="0" xfId="36" applyFont="1" applyBorder="1" applyAlignment="1">
      <alignment vertical="center" wrapText="1"/>
    </xf>
    <xf numFmtId="0" fontId="19" fillId="0" borderId="0" xfId="36" applyFont="1" applyBorder="1" applyAlignment="1">
      <alignment horizontal="left" vertical="center"/>
    </xf>
    <xf numFmtId="0" fontId="19" fillId="0" borderId="0" xfId="36" applyFont="1" applyBorder="1">
      <alignment horizontal="left" vertical="center" wrapText="1"/>
    </xf>
    <xf numFmtId="0" fontId="19" fillId="0" borderId="0" xfId="39" applyFont="1" applyBorder="1" applyAlignment="1">
      <alignment vertical="center"/>
    </xf>
    <xf numFmtId="0" fontId="39" fillId="8" borderId="0" xfId="31" applyFont="1" applyFill="1" applyBorder="1" applyAlignment="1">
      <alignment vertical="top"/>
    </xf>
    <xf numFmtId="49" fontId="19" fillId="0" borderId="0" xfId="39" applyNumberFormat="1" applyFont="1" applyBorder="1" applyAlignment="1">
      <alignment vertical="center"/>
    </xf>
    <xf numFmtId="0" fontId="35" fillId="0" borderId="16" xfId="0" applyFont="1" applyBorder="1" applyAlignment="1">
      <alignment vertical="top"/>
    </xf>
    <xf numFmtId="0" fontId="19" fillId="0" borderId="17" xfId="36" applyFont="1" applyBorder="1" applyAlignment="1">
      <alignment horizontal="left" vertical="center"/>
    </xf>
    <xf numFmtId="0" fontId="39" fillId="0" borderId="18" xfId="31" applyFont="1" applyBorder="1" applyAlignment="1">
      <alignment vertical="top"/>
    </xf>
    <xf numFmtId="0" fontId="19" fillId="0" borderId="34" xfId="39" applyFont="1" applyBorder="1" applyAlignment="1">
      <alignment vertical="center" wrapText="1"/>
    </xf>
    <xf numFmtId="0" fontId="25" fillId="20" borderId="0" xfId="0" applyFont="1" applyFill="1" applyAlignment="1" applyProtection="1">
      <alignment horizontal="left" vertical="center" wrapText="1"/>
      <protection locked="0"/>
    </xf>
    <xf numFmtId="0" fontId="5" fillId="0" borderId="0" xfId="0" applyFont="1" applyAlignment="1">
      <alignment horizontal="center" textRotation="90"/>
    </xf>
    <xf numFmtId="0" fontId="29" fillId="19" borderId="0" xfId="0" applyFont="1" applyFill="1" applyAlignment="1">
      <alignment wrapText="1"/>
    </xf>
    <xf numFmtId="0" fontId="29" fillId="19" borderId="0" xfId="0" applyFont="1" applyFill="1"/>
    <xf numFmtId="0" fontId="25" fillId="20" borderId="0" xfId="0" applyFont="1" applyFill="1" applyAlignment="1" applyProtection="1">
      <alignment horizontal="left" textRotation="90" wrapText="1"/>
      <protection locked="0"/>
    </xf>
    <xf numFmtId="0" fontId="18" fillId="13" borderId="10" xfId="19" applyFill="1" applyBorder="1" applyAlignment="1" applyProtection="1">
      <alignment horizontal="left" vertical="center" wrapText="1" indent="1"/>
      <protection locked="0"/>
    </xf>
    <xf numFmtId="0" fontId="18" fillId="12" borderId="10" xfId="19" applyFill="1" applyBorder="1" applyAlignment="1" applyProtection="1">
      <alignment horizontal="left" vertical="center" wrapText="1" indent="1"/>
      <protection locked="0"/>
    </xf>
    <xf numFmtId="0" fontId="18" fillId="23" borderId="35" xfId="19" applyFill="1" applyBorder="1" applyAlignment="1" applyProtection="1">
      <alignment horizontal="left" vertical="center" wrapText="1" indent="1"/>
      <protection locked="0"/>
    </xf>
    <xf numFmtId="0" fontId="48" fillId="0" borderId="0" xfId="46" applyFont="1" applyFill="1" applyBorder="1" applyAlignment="1">
      <alignment horizontal="left" vertical="center" wrapText="1" indent="1"/>
    </xf>
    <xf numFmtId="0" fontId="49" fillId="0" borderId="0" xfId="46" applyFont="1" applyFill="1" applyBorder="1" applyAlignment="1">
      <alignment horizontal="left" vertical="center" wrapText="1" indent="1"/>
    </xf>
    <xf numFmtId="0" fontId="2" fillId="0" borderId="0" xfId="0" applyFont="1" applyAlignment="1">
      <alignment horizontal="right" indent="1"/>
    </xf>
    <xf numFmtId="0" fontId="28" fillId="28" borderId="4" xfId="8" applyFont="1" applyFill="1" applyAlignment="1" applyProtection="1">
      <alignment horizontal="left" vertical="center" wrapText="1"/>
      <protection locked="0"/>
    </xf>
    <xf numFmtId="0" fontId="2" fillId="0" borderId="0" xfId="0" applyFont="1" applyAlignment="1">
      <alignment horizontal="left" indent="1"/>
    </xf>
    <xf numFmtId="0" fontId="45" fillId="0" borderId="0" xfId="0" applyFont="1"/>
    <xf numFmtId="0" fontId="44" fillId="0" borderId="0" xfId="0" applyFont="1"/>
    <xf numFmtId="0" fontId="3" fillId="7" borderId="6" xfId="5" applyFont="1" applyBorder="1" applyAlignment="1">
      <alignment horizontal="left" vertical="center" wrapText="1"/>
      <protection locked="0"/>
    </xf>
    <xf numFmtId="0" fontId="1" fillId="0" borderId="0" xfId="0" applyFont="1" applyAlignment="1">
      <alignment horizontal="left"/>
    </xf>
    <xf numFmtId="0" fontId="0" fillId="0" borderId="3" xfId="0" applyBorder="1"/>
    <xf numFmtId="0" fontId="7" fillId="33" borderId="0" xfId="0" applyFont="1" applyFill="1" applyAlignment="1">
      <alignment vertical="top"/>
    </xf>
    <xf numFmtId="0" fontId="4" fillId="33" borderId="0" xfId="0" applyFont="1" applyFill="1" applyAlignment="1">
      <alignment vertical="top"/>
    </xf>
    <xf numFmtId="0" fontId="12" fillId="33" borderId="18" xfId="13" applyFill="1" applyAlignment="1">
      <alignment vertical="center"/>
    </xf>
    <xf numFmtId="0" fontId="12" fillId="33" borderId="18" xfId="13" applyFill="1">
      <alignment horizontal="left" vertical="center"/>
    </xf>
    <xf numFmtId="0" fontId="10" fillId="0" borderId="12" xfId="3" applyFill="1" applyBorder="1" applyAlignment="1">
      <alignment vertical="center"/>
    </xf>
    <xf numFmtId="0" fontId="10" fillId="0" borderId="12" xfId="3" applyFill="1" applyBorder="1">
      <alignment horizontal="left" vertical="center"/>
    </xf>
    <xf numFmtId="165" fontId="11" fillId="0" borderId="12" xfId="21" applyAlignment="1">
      <alignment horizontal="left" vertical="center"/>
    </xf>
    <xf numFmtId="165" fontId="11" fillId="0" borderId="12" xfId="21">
      <alignment horizontal="left" vertical="center" wrapText="1"/>
    </xf>
    <xf numFmtId="165" fontId="11" fillId="0" borderId="8" xfId="4" applyBorder="1">
      <alignment horizontal="left" vertical="center" wrapText="1"/>
    </xf>
    <xf numFmtId="165" fontId="11" fillId="0" borderId="8" xfId="21" applyBorder="1" applyAlignment="1">
      <alignment horizontal="left" vertical="center"/>
    </xf>
    <xf numFmtId="165" fontId="11" fillId="0" borderId="12" xfId="4" applyBorder="1" applyAlignment="1">
      <alignment horizontal="left" vertical="center"/>
    </xf>
    <xf numFmtId="0" fontId="10" fillId="0" borderId="12" xfId="3" applyFill="1" applyBorder="1" applyAlignment="1">
      <alignment horizontal="left" vertical="top" wrapText="1"/>
    </xf>
    <xf numFmtId="0" fontId="10" fillId="0" borderId="8" xfId="3" applyFill="1" applyBorder="1" applyAlignment="1">
      <alignment horizontal="left" vertical="top" wrapText="1"/>
    </xf>
    <xf numFmtId="0" fontId="10" fillId="0" borderId="0" xfId="3" applyFill="1" applyBorder="1" applyAlignment="1">
      <alignment vertical="center" wrapText="1"/>
    </xf>
    <xf numFmtId="165" fontId="11" fillId="0" borderId="12" xfId="4" applyBorder="1">
      <alignment horizontal="left" vertical="center" wrapText="1"/>
    </xf>
    <xf numFmtId="0" fontId="10" fillId="0" borderId="8" xfId="3" applyFill="1" applyBorder="1" applyAlignment="1">
      <alignment horizontal="left" vertical="center" wrapText="1" indent="1"/>
    </xf>
    <xf numFmtId="0" fontId="10" fillId="0" borderId="12" xfId="3" applyFill="1" applyBorder="1" applyAlignment="1">
      <alignment horizontal="left" vertical="center" wrapText="1" indent="1"/>
    </xf>
    <xf numFmtId="165" fontId="11" fillId="0" borderId="12" xfId="4" applyFill="1" applyBorder="1" applyAlignment="1">
      <alignment horizontal="left" vertical="center" indent="1"/>
    </xf>
    <xf numFmtId="0" fontId="7" fillId="34" borderId="0" xfId="0" applyFont="1" applyFill="1" applyAlignment="1">
      <alignment vertical="top"/>
    </xf>
    <xf numFmtId="0" fontId="4" fillId="34" borderId="0" xfId="0" applyFont="1" applyFill="1" applyAlignment="1">
      <alignment vertical="top"/>
    </xf>
    <xf numFmtId="0" fontId="12" fillId="34" borderId="18" xfId="13" applyFill="1">
      <alignment horizontal="left" vertical="center"/>
    </xf>
    <xf numFmtId="165" fontId="11" fillId="0" borderId="15" xfId="4" applyFill="1" applyBorder="1" applyAlignment="1">
      <alignment horizontal="left" vertical="center"/>
    </xf>
    <xf numFmtId="0" fontId="10" fillId="0" borderId="15" xfId="3" applyFill="1" applyBorder="1">
      <alignment horizontal="left" vertical="center"/>
    </xf>
    <xf numFmtId="164" fontId="11" fillId="0" borderId="12" xfId="4" applyNumberFormat="1" applyFill="1" applyBorder="1" applyAlignment="1">
      <alignment horizontal="left" vertical="center"/>
    </xf>
    <xf numFmtId="0" fontId="12" fillId="34" borderId="18" xfId="13" applyFill="1" applyAlignment="1">
      <alignment vertical="center"/>
    </xf>
    <xf numFmtId="0" fontId="7" fillId="35" borderId="0" xfId="0" applyFont="1" applyFill="1" applyAlignment="1">
      <alignment vertical="top"/>
    </xf>
    <xf numFmtId="0" fontId="4" fillId="35" borderId="0" xfId="0" applyFont="1" applyFill="1" applyAlignment="1">
      <alignment vertical="top"/>
    </xf>
    <xf numFmtId="0" fontId="12" fillId="35" borderId="18" xfId="13" applyFill="1">
      <alignment horizontal="left" vertical="center"/>
    </xf>
    <xf numFmtId="165" fontId="11" fillId="0" borderId="0" xfId="4" applyFill="1" applyBorder="1" applyAlignment="1">
      <alignment horizontal="left" vertical="center"/>
    </xf>
    <xf numFmtId="166" fontId="11" fillId="0" borderId="12" xfId="4" applyNumberFormat="1" applyBorder="1" applyAlignment="1">
      <alignment horizontal="left" vertical="center"/>
    </xf>
    <xf numFmtId="0" fontId="10" fillId="0" borderId="8" xfId="3" applyBorder="1" applyAlignment="1">
      <alignment horizontal="left" vertical="center" wrapText="1"/>
    </xf>
    <xf numFmtId="165" fontId="11" fillId="0" borderId="12" xfId="4" applyFill="1" applyBorder="1" applyAlignment="1">
      <alignment horizontal="left" vertical="center" wrapText="1" indent="1"/>
    </xf>
    <xf numFmtId="165" fontId="11" fillId="0" borderId="0" xfId="4" applyBorder="1" applyAlignment="1">
      <alignment vertical="center" wrapText="1"/>
    </xf>
    <xf numFmtId="49" fontId="11" fillId="0" borderId="12" xfId="4" applyNumberFormat="1" applyFill="1" applyBorder="1" applyAlignment="1">
      <alignment horizontal="left" vertical="center"/>
    </xf>
    <xf numFmtId="0" fontId="10" fillId="0" borderId="12" xfId="3" applyBorder="1" applyAlignment="1">
      <alignment vertical="center"/>
    </xf>
    <xf numFmtId="0" fontId="10" fillId="0" borderId="13" xfId="3" applyFill="1" applyBorder="1" applyAlignment="1">
      <alignment vertical="center" wrapText="1"/>
    </xf>
    <xf numFmtId="0" fontId="10" fillId="0" borderId="8" xfId="3" applyFill="1" applyBorder="1" applyAlignment="1">
      <alignment vertical="top" wrapText="1"/>
    </xf>
    <xf numFmtId="0" fontId="10" fillId="0" borderId="8" xfId="3" applyFill="1" applyBorder="1" applyAlignment="1">
      <alignment horizontal="left" vertical="top" wrapText="1" indent="1"/>
    </xf>
    <xf numFmtId="0" fontId="11" fillId="0" borderId="19" xfId="51">
      <alignment horizontal="left" vertical="center"/>
    </xf>
    <xf numFmtId="165" fontId="11" fillId="0" borderId="12" xfId="4" applyFill="1" applyBorder="1" applyAlignment="1">
      <alignment vertical="center" wrapText="1"/>
    </xf>
    <xf numFmtId="0" fontId="11" fillId="0" borderId="19" xfId="51" applyAlignment="1">
      <alignment vertical="center"/>
    </xf>
    <xf numFmtId="0" fontId="10" fillId="0" borderId="13" xfId="3" applyBorder="1" applyAlignment="1">
      <alignment vertical="center"/>
    </xf>
    <xf numFmtId="165" fontId="11" fillId="0" borderId="8" xfId="4" applyBorder="1" applyAlignment="1">
      <alignment vertical="center"/>
    </xf>
    <xf numFmtId="0" fontId="10" fillId="0" borderId="12" xfId="3" applyBorder="1" applyAlignment="1">
      <alignment vertical="center" wrapText="1"/>
    </xf>
    <xf numFmtId="168" fontId="11" fillId="0" borderId="12" xfId="4" applyNumberFormat="1" applyBorder="1" applyAlignment="1">
      <alignment horizontal="right" vertical="center" wrapText="1"/>
    </xf>
    <xf numFmtId="0" fontId="10" fillId="0" borderId="0" xfId="3" applyBorder="1" applyAlignment="1">
      <alignment vertical="center" wrapText="1"/>
    </xf>
    <xf numFmtId="0" fontId="10" fillId="0" borderId="0" xfId="3" applyBorder="1" applyAlignment="1">
      <alignment vertical="center"/>
    </xf>
    <xf numFmtId="168" fontId="11" fillId="0" borderId="0" xfId="4" applyNumberFormat="1" applyAlignment="1">
      <alignment horizontal="right" vertical="center" wrapText="1"/>
    </xf>
    <xf numFmtId="165" fontId="11" fillId="0" borderId="0" xfId="4" applyFill="1" applyBorder="1" applyAlignment="1">
      <alignment vertical="center" wrapText="1"/>
    </xf>
    <xf numFmtId="165" fontId="11" fillId="0" borderId="0" xfId="4" applyBorder="1">
      <alignment horizontal="left" vertical="center" wrapText="1"/>
    </xf>
    <xf numFmtId="0" fontId="7" fillId="36" borderId="0" xfId="0" applyFont="1" applyFill="1" applyAlignment="1">
      <alignment vertical="top"/>
    </xf>
    <xf numFmtId="0" fontId="4" fillId="36" borderId="0" xfId="0" applyFont="1" applyFill="1" applyAlignment="1">
      <alignment vertical="top"/>
    </xf>
    <xf numFmtId="0" fontId="12" fillId="36" borderId="18" xfId="13" applyFill="1">
      <alignment horizontal="left" vertical="center"/>
    </xf>
    <xf numFmtId="165" fontId="11" fillId="3" borderId="12" xfId="4" applyFill="1" applyBorder="1">
      <alignment horizontal="left" vertical="center" wrapText="1"/>
    </xf>
    <xf numFmtId="165" fontId="11" fillId="3" borderId="13" xfId="4" applyFill="1" applyBorder="1">
      <alignment horizontal="left" vertical="center" wrapText="1"/>
    </xf>
    <xf numFmtId="0" fontId="39" fillId="36" borderId="18" xfId="13" applyFont="1" applyFill="1">
      <alignment horizontal="left" vertical="center"/>
    </xf>
    <xf numFmtId="165" fontId="19" fillId="0" borderId="8" xfId="4" applyFont="1" applyBorder="1">
      <alignment horizontal="left" vertical="center" wrapText="1"/>
    </xf>
    <xf numFmtId="0" fontId="19" fillId="0" borderId="12" xfId="3" applyFont="1" applyBorder="1">
      <alignment horizontal="left" vertical="center"/>
    </xf>
    <xf numFmtId="165" fontId="19" fillId="0" borderId="12" xfId="4" applyFont="1" applyBorder="1">
      <alignment horizontal="left" vertical="center" wrapText="1"/>
    </xf>
    <xf numFmtId="0" fontId="10" fillId="0" borderId="13" xfId="3" applyFill="1" applyBorder="1" applyAlignment="1">
      <alignment horizontal="left" vertical="center" wrapText="1"/>
    </xf>
    <xf numFmtId="0" fontId="10" fillId="0" borderId="13" xfId="3" applyFill="1" applyBorder="1">
      <alignment horizontal="left" vertical="center"/>
    </xf>
    <xf numFmtId="0" fontId="7" fillId="37" borderId="0" xfId="0" applyFont="1" applyFill="1" applyAlignment="1">
      <alignment vertical="top"/>
    </xf>
    <xf numFmtId="0" fontId="4" fillId="37" borderId="0" xfId="0" applyFont="1" applyFill="1" applyAlignment="1">
      <alignment vertical="top"/>
    </xf>
    <xf numFmtId="0" fontId="12" fillId="37" borderId="18" xfId="13" applyFill="1">
      <alignment horizontal="left" vertical="center"/>
    </xf>
    <xf numFmtId="0" fontId="19" fillId="0" borderId="12" xfId="3" applyFont="1" applyFill="1" applyBorder="1" applyAlignment="1">
      <alignment vertical="center" wrapText="1"/>
    </xf>
    <xf numFmtId="0" fontId="19" fillId="0" borderId="8" xfId="3" applyFont="1" applyBorder="1">
      <alignment horizontal="left" vertical="center"/>
    </xf>
    <xf numFmtId="165" fontId="21" fillId="0" borderId="8" xfId="4" applyFont="1" applyBorder="1" applyAlignment="1">
      <alignment vertical="center"/>
    </xf>
    <xf numFmtId="0" fontId="50" fillId="0" borderId="0" xfId="11" applyFont="1" applyFill="1" applyBorder="1">
      <alignment horizontal="left" vertical="top"/>
    </xf>
    <xf numFmtId="0" fontId="19" fillId="0" borderId="8" xfId="3" applyFont="1" applyBorder="1" applyAlignment="1">
      <alignment horizontal="left" vertical="top" wrapText="1"/>
    </xf>
    <xf numFmtId="165" fontId="21" fillId="0" borderId="8" xfId="4" applyFont="1" applyBorder="1">
      <alignment horizontal="left" vertical="center" wrapText="1"/>
    </xf>
    <xf numFmtId="0" fontId="19" fillId="0" borderId="0" xfId="3" applyFont="1" applyBorder="1" applyAlignment="1">
      <alignment horizontal="left" vertical="center" wrapText="1"/>
    </xf>
    <xf numFmtId="165" fontId="21" fillId="0" borderId="0" xfId="4" applyFont="1" applyBorder="1" applyAlignment="1">
      <alignment vertical="center" wrapText="1"/>
    </xf>
    <xf numFmtId="0" fontId="47" fillId="0" borderId="0" xfId="50" applyBorder="1">
      <alignment horizontal="left" vertical="center" wrapText="1"/>
    </xf>
    <xf numFmtId="0" fontId="19" fillId="0" borderId="12" xfId="3" applyFont="1" applyBorder="1" applyAlignment="1">
      <alignment horizontal="left" vertical="center" wrapText="1"/>
    </xf>
    <xf numFmtId="0" fontId="35" fillId="0" borderId="12" xfId="0" applyFont="1" applyBorder="1" applyAlignment="1">
      <alignment vertical="top"/>
    </xf>
    <xf numFmtId="0" fontId="47" fillId="0" borderId="8" xfId="50" applyBorder="1">
      <alignment horizontal="left" vertical="center" wrapText="1"/>
    </xf>
    <xf numFmtId="0" fontId="19" fillId="0" borderId="8" xfId="3" applyFont="1" applyBorder="1" applyAlignment="1">
      <alignment horizontal="left" vertical="top"/>
    </xf>
    <xf numFmtId="0" fontId="8" fillId="0" borderId="18" xfId="20">
      <alignment horizontal="left" vertical="center"/>
    </xf>
    <xf numFmtId="0" fontId="12" fillId="6" borderId="18" xfId="13" applyFill="1" applyAlignment="1">
      <alignment vertical="center"/>
    </xf>
    <xf numFmtId="165" fontId="11" fillId="7" borderId="8" xfId="4" applyFill="1" applyBorder="1" applyAlignment="1">
      <alignment vertical="center"/>
    </xf>
    <xf numFmtId="165" fontId="11" fillId="0" borderId="8" xfId="28" applyBorder="1">
      <alignment horizontal="left" vertical="center" wrapText="1"/>
    </xf>
    <xf numFmtId="165" fontId="11" fillId="7" borderId="0" xfId="4" applyFill="1" applyBorder="1" applyProtection="1">
      <alignment horizontal="left" vertical="center" wrapText="1"/>
      <protection locked="0"/>
    </xf>
    <xf numFmtId="0" fontId="10" fillId="0" borderId="8" xfId="17" applyFill="1" applyBorder="1">
      <alignment horizontal="left" vertical="center" wrapText="1"/>
    </xf>
    <xf numFmtId="0" fontId="18" fillId="13" borderId="2" xfId="19" applyFill="1" applyBorder="1" applyAlignment="1">
      <alignment horizontal="left" vertical="center" wrapText="1" indent="1"/>
    </xf>
    <xf numFmtId="0" fontId="18" fillId="11" borderId="2" xfId="19" applyFill="1" applyBorder="1" applyAlignment="1">
      <alignment horizontal="left" vertical="center" wrapText="1" indent="1"/>
    </xf>
    <xf numFmtId="0" fontId="18" fillId="22" borderId="2" xfId="19" applyFill="1" applyBorder="1" applyAlignment="1">
      <alignment horizontal="left" vertical="center" wrapText="1" indent="1"/>
    </xf>
    <xf numFmtId="0" fontId="18" fillId="15" borderId="10" xfId="19" applyFill="1" applyBorder="1" applyAlignment="1" applyProtection="1">
      <alignment horizontal="left" vertical="center" wrapText="1" indent="1"/>
      <protection locked="0"/>
    </xf>
    <xf numFmtId="0" fontId="42" fillId="38" borderId="2" xfId="46" applyFont="1" applyFill="1" applyAlignment="1">
      <alignment horizontal="left" vertical="center" wrapText="1" indent="1"/>
    </xf>
    <xf numFmtId="0" fontId="18" fillId="31" borderId="35" xfId="19" applyFill="1" applyBorder="1" applyAlignment="1" applyProtection="1">
      <alignment horizontal="left" vertical="center" wrapText="1" indent="1"/>
      <protection locked="0"/>
    </xf>
    <xf numFmtId="0" fontId="41" fillId="31" borderId="2" xfId="46" applyFont="1" applyFill="1">
      <alignment horizontal="left" vertical="center" indent="1"/>
    </xf>
    <xf numFmtId="0" fontId="18" fillId="31" borderId="2" xfId="19" applyFill="1" applyBorder="1" applyAlignment="1">
      <alignment horizontal="left" vertical="center" wrapText="1" indent="1"/>
    </xf>
    <xf numFmtId="0" fontId="18" fillId="39" borderId="35" xfId="19" applyFill="1" applyBorder="1" applyAlignment="1" applyProtection="1">
      <alignment vertical="center" wrapText="1"/>
      <protection locked="0"/>
    </xf>
    <xf numFmtId="0" fontId="11" fillId="7" borderId="12" xfId="15" applyBorder="1" applyAlignment="1">
      <alignment vertical="center" wrapText="1"/>
      <protection locked="0"/>
    </xf>
    <xf numFmtId="0" fontId="12" fillId="35" borderId="18" xfId="13" applyFill="1" applyAlignment="1">
      <alignment vertical="center"/>
    </xf>
    <xf numFmtId="0" fontId="9" fillId="0" borderId="8" xfId="6" applyFill="1" applyBorder="1">
      <protection locked="0"/>
    </xf>
    <xf numFmtId="0" fontId="23" fillId="7" borderId="8" xfId="2" applyBorder="1">
      <protection locked="0"/>
    </xf>
    <xf numFmtId="0" fontId="42" fillId="15" borderId="2" xfId="46" applyFont="1" applyFill="1" applyAlignment="1">
      <alignment horizontal="left" vertical="center" wrapText="1" indent="1"/>
    </xf>
    <xf numFmtId="0" fontId="42" fillId="31" borderId="2" xfId="46" applyFont="1" applyFill="1" applyAlignment="1">
      <alignment horizontal="left" vertical="center" wrapText="1" indent="1"/>
    </xf>
    <xf numFmtId="0" fontId="19" fillId="0" borderId="20" xfId="36" applyFont="1" applyBorder="1">
      <alignment horizontal="left" vertical="center" wrapText="1"/>
    </xf>
    <xf numFmtId="0" fontId="19" fillId="0" borderId="21" xfId="36" applyFont="1" applyBorder="1">
      <alignment horizontal="left" vertical="center" wrapText="1"/>
    </xf>
    <xf numFmtId="0" fontId="39" fillId="0" borderId="18" xfId="31" applyFont="1" applyBorder="1">
      <alignment horizontal="left" vertical="top"/>
    </xf>
    <xf numFmtId="0" fontId="47" fillId="0" borderId="0" xfId="22" applyBorder="1">
      <alignment horizontal="left" vertical="top" wrapText="1"/>
    </xf>
    <xf numFmtId="0" fontId="19" fillId="0" borderId="34" xfId="36" applyFont="1" applyBorder="1">
      <alignment horizontal="left" vertical="center" wrapText="1"/>
    </xf>
    <xf numFmtId="0" fontId="19" fillId="0" borderId="18" xfId="17" applyFont="1" applyBorder="1">
      <alignment horizontal="left" vertical="center" wrapText="1"/>
    </xf>
    <xf numFmtId="0" fontId="19" fillId="0" borderId="34" xfId="17" applyFont="1" applyBorder="1">
      <alignment horizontal="left" vertical="center" wrapText="1"/>
    </xf>
    <xf numFmtId="0" fontId="10" fillId="0" borderId="12" xfId="17" applyBorder="1" applyAlignment="1">
      <alignment horizontal="left" vertical="center" wrapText="1" indent="3"/>
    </xf>
    <xf numFmtId="169" fontId="11" fillId="0" borderId="12" xfId="45" applyFill="1" applyBorder="1" applyAlignment="1">
      <alignment horizontal="left" vertical="center" wrapText="1"/>
    </xf>
    <xf numFmtId="0" fontId="14" fillId="0" borderId="16" xfId="11" applyBorder="1">
      <alignment horizontal="left" vertical="top"/>
    </xf>
    <xf numFmtId="0" fontId="8" fillId="0" borderId="16" xfId="20" applyBorder="1" applyAlignment="1">
      <alignment horizontal="left"/>
    </xf>
    <xf numFmtId="0" fontId="8" fillId="0" borderId="0" xfId="20" applyBorder="1" applyAlignment="1">
      <alignment horizontal="left"/>
    </xf>
    <xf numFmtId="169" fontId="11" fillId="0" borderId="0" xfId="45" applyFill="1" applyBorder="1" applyAlignment="1">
      <alignment horizontal="left" vertical="center" wrapText="1"/>
    </xf>
    <xf numFmtId="165" fontId="52" fillId="0" borderId="8" xfId="4" applyFont="1" applyFill="1" applyBorder="1">
      <alignment horizontal="left" vertical="center" wrapText="1"/>
    </xf>
    <xf numFmtId="165" fontId="52" fillId="0" borderId="12" xfId="4" applyFont="1" applyFill="1" applyBorder="1">
      <alignment horizontal="left" vertical="center" wrapText="1"/>
    </xf>
    <xf numFmtId="0" fontId="10" fillId="0" borderId="13" xfId="3" applyFill="1" applyBorder="1" applyAlignment="1">
      <alignment horizontal="left" vertical="center" wrapText="1" indent="1"/>
    </xf>
    <xf numFmtId="0" fontId="47" fillId="0" borderId="0" xfId="50" applyBorder="1" applyAlignment="1">
      <alignment vertical="center" wrapText="1"/>
    </xf>
    <xf numFmtId="165" fontId="11" fillId="0" borderId="0" xfId="4" applyBorder="1" applyAlignment="1">
      <alignment horizontal="left" vertical="center"/>
    </xf>
    <xf numFmtId="0" fontId="10" fillId="0" borderId="0" xfId="3" applyFill="1" applyBorder="1" applyAlignment="1">
      <alignment vertical="center"/>
    </xf>
    <xf numFmtId="0" fontId="25" fillId="40" borderId="4" xfId="7" applyFont="1" applyFill="1" applyAlignment="1" applyProtection="1">
      <alignment horizontal="left" vertical="center" wrapText="1"/>
      <protection locked="0"/>
    </xf>
    <xf numFmtId="0" fontId="2" fillId="10" borderId="4" xfId="16" applyFill="1">
      <alignment vertical="center"/>
    </xf>
    <xf numFmtId="0" fontId="14" fillId="0" borderId="9" xfId="11" applyBorder="1">
      <alignment horizontal="left" vertical="top"/>
    </xf>
    <xf numFmtId="0" fontId="10" fillId="0" borderId="0" xfId="3" applyFill="1" applyBorder="1" applyAlignment="1">
      <alignment horizontal="left" vertical="center" wrapText="1" indent="1"/>
    </xf>
    <xf numFmtId="165" fontId="11" fillId="0" borderId="12" xfId="28" applyBorder="1" applyAlignment="1">
      <alignment vertical="center" wrapText="1"/>
    </xf>
    <xf numFmtId="165" fontId="11" fillId="0" borderId="12" xfId="28" applyBorder="1">
      <alignment horizontal="left" vertical="center" wrapText="1"/>
    </xf>
    <xf numFmtId="0" fontId="39" fillId="0" borderId="16" xfId="31" applyFont="1" applyBorder="1">
      <alignment horizontal="left" vertical="top"/>
    </xf>
    <xf numFmtId="0" fontId="19" fillId="0" borderId="36" xfId="36" applyFont="1" applyBorder="1">
      <alignment horizontal="left" vertical="center" wrapText="1"/>
    </xf>
    <xf numFmtId="0" fontId="39" fillId="8" borderId="18" xfId="31" applyFont="1" applyFill="1" applyBorder="1" applyAlignment="1">
      <alignment vertical="top"/>
    </xf>
    <xf numFmtId="0" fontId="19" fillId="0" borderId="20" xfId="39" applyFont="1" applyBorder="1" applyAlignment="1">
      <alignment horizontal="left" vertical="center" wrapText="1"/>
    </xf>
    <xf numFmtId="49" fontId="19" fillId="7" borderId="8" xfId="29" applyNumberFormat="1" applyFont="1" applyAlignment="1">
      <alignment horizontal="left" vertical="center" wrapText="1" indent="1"/>
    </xf>
    <xf numFmtId="165" fontId="11" fillId="0" borderId="15" xfId="4" applyFill="1" applyBorder="1" applyAlignment="1">
      <alignment horizontal="left" vertical="center" indent="1"/>
    </xf>
    <xf numFmtId="0" fontId="23" fillId="0" borderId="0" xfId="2" applyFill="1" applyProtection="1"/>
    <xf numFmtId="165" fontId="11" fillId="0" borderId="8" xfId="4" applyBorder="1" applyAlignment="1">
      <alignment vertical="center" wrapText="1"/>
    </xf>
    <xf numFmtId="0" fontId="10" fillId="0" borderId="8" xfId="17" applyFill="1" applyBorder="1" applyAlignment="1">
      <alignment horizontal="left" vertical="center"/>
    </xf>
    <xf numFmtId="0" fontId="11" fillId="0" borderId="19" xfId="51" applyAlignment="1">
      <alignment vertical="center" wrapText="1"/>
    </xf>
    <xf numFmtId="169" fontId="11" fillId="0" borderId="12" xfId="45" applyFill="1" applyBorder="1" applyAlignment="1">
      <alignment horizontal="right" vertical="center"/>
    </xf>
    <xf numFmtId="0" fontId="11" fillId="0" borderId="19" xfId="51" applyAlignment="1">
      <alignment horizontal="right" vertical="center"/>
    </xf>
    <xf numFmtId="169" fontId="11" fillId="0" borderId="19" xfId="45" applyBorder="1" applyAlignment="1">
      <alignment horizontal="right" vertical="center"/>
    </xf>
    <xf numFmtId="0" fontId="10" fillId="0" borderId="15" xfId="3" applyFill="1" applyBorder="1" applyAlignment="1">
      <alignment horizontal="left" vertical="center" wrapText="1"/>
    </xf>
    <xf numFmtId="165" fontId="52" fillId="0" borderId="13" xfId="4" applyFont="1" applyFill="1" applyBorder="1">
      <alignment horizontal="left" vertical="center" wrapText="1"/>
    </xf>
    <xf numFmtId="165" fontId="52" fillId="0" borderId="0" xfId="4" applyFont="1" applyFill="1" applyBorder="1">
      <alignment horizontal="left" vertical="center" wrapText="1"/>
    </xf>
    <xf numFmtId="0" fontId="14" fillId="0" borderId="9" xfId="11" applyFill="1" applyBorder="1" applyAlignment="1">
      <alignment vertical="top"/>
    </xf>
    <xf numFmtId="0" fontId="54" fillId="0" borderId="0" xfId="0" applyFont="1" applyAlignment="1">
      <alignment horizontal="left" indent="1"/>
    </xf>
    <xf numFmtId="16" fontId="0" fillId="0" borderId="0" xfId="0" applyNumberFormat="1"/>
    <xf numFmtId="0" fontId="19" fillId="0" borderId="0" xfId="3" applyFont="1" applyFill="1" applyBorder="1" applyAlignment="1">
      <alignment vertical="center"/>
    </xf>
    <xf numFmtId="170" fontId="8" fillId="7" borderId="2" xfId="5" applyNumberFormat="1" applyAlignment="1">
      <alignment horizontal="left" vertical="center" wrapText="1"/>
      <protection locked="0"/>
    </xf>
    <xf numFmtId="0" fontId="10" fillId="0" borderId="13" xfId="3" applyBorder="1" applyAlignment="1">
      <alignment horizontal="left" vertical="center" wrapText="1"/>
    </xf>
    <xf numFmtId="0" fontId="10" fillId="0" borderId="0" xfId="3" applyBorder="1" applyAlignment="1">
      <alignment horizontal="left" vertical="center" wrapText="1"/>
    </xf>
    <xf numFmtId="167" fontId="11" fillId="0" borderId="12" xfId="4" applyNumberFormat="1" applyFill="1" applyBorder="1" applyAlignment="1">
      <alignment horizontal="left" vertical="center"/>
    </xf>
    <xf numFmtId="169" fontId="11" fillId="0" borderId="12" xfId="45" applyBorder="1" applyAlignment="1">
      <alignment horizontal="left" vertical="center"/>
    </xf>
    <xf numFmtId="169" fontId="11" fillId="0" borderId="12" xfId="45" applyFill="1" applyBorder="1" applyAlignment="1">
      <alignment horizontal="left" vertical="center"/>
    </xf>
    <xf numFmtId="165" fontId="11" fillId="0" borderId="13" xfId="4" applyBorder="1">
      <alignment horizontal="left" vertical="center" wrapText="1"/>
    </xf>
    <xf numFmtId="0" fontId="8" fillId="0" borderId="37" xfId="20" applyBorder="1">
      <alignment horizontal="left" vertical="center"/>
    </xf>
    <xf numFmtId="0" fontId="10" fillId="0" borderId="0" xfId="3" applyFill="1" applyBorder="1" applyAlignment="1">
      <alignment horizontal="left" vertical="center" wrapText="1"/>
    </xf>
    <xf numFmtId="0" fontId="11" fillId="7" borderId="15" xfId="29" applyBorder="1">
      <alignment horizontal="left" vertical="center"/>
    </xf>
    <xf numFmtId="0" fontId="11" fillId="7" borderId="38" xfId="29" applyBorder="1">
      <alignment horizontal="left" vertical="center"/>
    </xf>
    <xf numFmtId="0" fontId="11" fillId="7" borderId="13" xfId="29" applyBorder="1">
      <alignment horizontal="left" vertical="center"/>
    </xf>
    <xf numFmtId="0" fontId="39" fillId="8" borderId="18" xfId="44" applyFont="1" applyFill="1" applyBorder="1" applyAlignment="1"/>
    <xf numFmtId="0" fontId="23" fillId="7" borderId="39" xfId="2" applyBorder="1">
      <protection locked="0"/>
    </xf>
    <xf numFmtId="0" fontId="10" fillId="0" borderId="16" xfId="17" applyFill="1" applyBorder="1" applyAlignment="1">
      <alignment vertical="center"/>
    </xf>
    <xf numFmtId="0" fontId="10" fillId="0" borderId="8" xfId="17" applyFill="1" applyBorder="1" applyAlignment="1">
      <alignment vertical="center"/>
    </xf>
    <xf numFmtId="0" fontId="10" fillId="0" borderId="34" xfId="17" applyBorder="1" applyAlignment="1">
      <alignment horizontal="left" vertical="center" wrapText="1" indent="3"/>
    </xf>
    <xf numFmtId="0" fontId="11" fillId="7" borderId="8" xfId="15" applyBorder="1" applyAlignment="1">
      <alignment horizontal="left" vertical="center" wrapText="1"/>
      <protection locked="0"/>
    </xf>
    <xf numFmtId="0" fontId="21" fillId="7" borderId="12" xfId="15" applyFont="1" applyBorder="1" applyAlignment="1">
      <alignment horizontal="left" vertical="center" wrapText="1"/>
      <protection locked="0"/>
    </xf>
    <xf numFmtId="0" fontId="21" fillId="7" borderId="8" xfId="15" applyFont="1" applyBorder="1" applyAlignment="1">
      <alignment horizontal="left" vertical="center" wrapText="1"/>
      <protection locked="0"/>
    </xf>
    <xf numFmtId="165" fontId="11" fillId="7" borderId="8" xfId="4" applyFill="1" applyBorder="1">
      <alignment horizontal="left" vertical="center" wrapText="1"/>
    </xf>
    <xf numFmtId="0" fontId="11" fillId="7" borderId="8" xfId="29" applyProtection="1">
      <alignment horizontal="left" vertical="center"/>
      <protection locked="0"/>
    </xf>
    <xf numFmtId="0" fontId="11" fillId="7" borderId="13" xfId="29" applyBorder="1" applyProtection="1">
      <alignment horizontal="left" vertical="center"/>
      <protection locked="0"/>
    </xf>
    <xf numFmtId="0" fontId="11" fillId="7" borderId="12" xfId="29" applyBorder="1" applyProtection="1">
      <alignment horizontal="left" vertical="center"/>
      <protection locked="0"/>
    </xf>
    <xf numFmtId="0" fontId="11" fillId="7" borderId="12" xfId="15" applyBorder="1" applyAlignment="1">
      <alignment horizontal="left" vertical="center" wrapText="1"/>
      <protection locked="0"/>
    </xf>
    <xf numFmtId="0" fontId="55" fillId="7" borderId="10" xfId="6" applyFont="1" applyBorder="1">
      <protection locked="0"/>
    </xf>
    <xf numFmtId="0" fontId="55" fillId="7" borderId="2" xfId="6" applyFont="1">
      <protection locked="0"/>
    </xf>
    <xf numFmtId="165" fontId="11" fillId="7" borderId="12" xfId="4" applyFill="1" applyBorder="1" applyProtection="1">
      <alignment horizontal="left" vertical="center" wrapText="1"/>
      <protection locked="0"/>
    </xf>
    <xf numFmtId="0" fontId="16" fillId="0" borderId="0" xfId="3" applyFont="1">
      <alignment horizontal="left" vertical="center"/>
    </xf>
    <xf numFmtId="165" fontId="11" fillId="0" borderId="40" xfId="4" applyFill="1" applyBorder="1" applyAlignment="1">
      <alignment vertical="center" wrapText="1"/>
    </xf>
    <xf numFmtId="169" fontId="11" fillId="0" borderId="40" xfId="45" applyFill="1" applyBorder="1" applyAlignment="1">
      <alignment horizontal="right" vertical="center" wrapText="1"/>
    </xf>
    <xf numFmtId="165" fontId="11" fillId="0" borderId="40" xfId="4" applyFill="1" applyBorder="1" applyAlignment="1">
      <alignment horizontal="right" vertical="center" wrapText="1"/>
    </xf>
    <xf numFmtId="169" fontId="11" fillId="0" borderId="40" xfId="45" applyFill="1" applyBorder="1" applyAlignment="1">
      <alignment horizontal="right" vertical="center"/>
    </xf>
    <xf numFmtId="169" fontId="11" fillId="0" borderId="41" xfId="45" applyFill="1" applyBorder="1" applyAlignment="1">
      <alignment horizontal="right" vertical="center"/>
    </xf>
    <xf numFmtId="165" fontId="11" fillId="0" borderId="41" xfId="4" applyFill="1" applyBorder="1" applyAlignment="1">
      <alignment horizontal="right" vertical="center" wrapText="1"/>
    </xf>
    <xf numFmtId="165" fontId="11" fillId="0" borderId="40" xfId="4" applyFill="1" applyBorder="1">
      <alignment horizontal="left" vertical="center" wrapText="1"/>
    </xf>
    <xf numFmtId="169" fontId="11" fillId="0" borderId="42" xfId="45" applyFill="1" applyBorder="1" applyAlignment="1">
      <alignment horizontal="right" vertical="center"/>
    </xf>
    <xf numFmtId="165" fontId="11" fillId="0" borderId="40" xfId="4" applyBorder="1" applyAlignment="1">
      <alignment vertical="center" wrapText="1"/>
    </xf>
    <xf numFmtId="169" fontId="11" fillId="0" borderId="40" xfId="45" applyBorder="1" applyAlignment="1">
      <alignment horizontal="right" vertical="center"/>
    </xf>
    <xf numFmtId="165" fontId="11" fillId="0" borderId="40" xfId="4" applyBorder="1" applyAlignment="1">
      <alignment horizontal="right" vertical="center" wrapText="1"/>
    </xf>
    <xf numFmtId="165" fontId="11" fillId="0" borderId="40" xfId="4" applyBorder="1" applyAlignment="1">
      <alignment vertical="center"/>
    </xf>
    <xf numFmtId="166" fontId="11" fillId="0" borderId="40" xfId="4" applyNumberFormat="1" applyFill="1" applyBorder="1" applyAlignment="1">
      <alignment horizontal="left" vertical="center" indent="1"/>
    </xf>
    <xf numFmtId="165" fontId="11" fillId="0" borderId="40" xfId="4" applyFill="1" applyBorder="1" applyAlignment="1">
      <alignment horizontal="left" vertical="center" wrapText="1" indent="1"/>
    </xf>
    <xf numFmtId="0" fontId="56" fillId="0" borderId="0" xfId="34" applyFont="1" applyBorder="1" applyAlignment="1">
      <alignment horizontal="right" vertical="center" wrapText="1"/>
    </xf>
    <xf numFmtId="0" fontId="5" fillId="4" borderId="0" xfId="8" applyBorder="1" applyAlignment="1">
      <alignment vertical="center"/>
    </xf>
    <xf numFmtId="0" fontId="56" fillId="0" borderId="0" xfId="34" applyFont="1" applyBorder="1" applyAlignment="1">
      <alignment vertical="center" wrapText="1"/>
    </xf>
    <xf numFmtId="0" fontId="10" fillId="0" borderId="0" xfId="34" applyFill="1" applyBorder="1">
      <alignment horizontal="left" vertical="center" wrapText="1"/>
    </xf>
    <xf numFmtId="0" fontId="18" fillId="0" borderId="0" xfId="19" applyBorder="1" applyAlignment="1" applyProtection="1">
      <alignment vertical="center" wrapText="1"/>
      <protection locked="0"/>
    </xf>
    <xf numFmtId="0" fontId="58" fillId="0" borderId="0" xfId="34" applyFont="1" applyBorder="1" applyAlignment="1">
      <alignment vertical="center" wrapText="1"/>
    </xf>
    <xf numFmtId="0" fontId="2" fillId="4" borderId="0" xfId="7" applyBorder="1" applyAlignment="1">
      <alignment vertical="center"/>
    </xf>
    <xf numFmtId="0" fontId="60" fillId="0" borderId="0" xfId="19" applyFont="1" applyBorder="1" applyAlignment="1" applyProtection="1">
      <alignment vertical="center" wrapText="1"/>
      <protection locked="0"/>
    </xf>
    <xf numFmtId="0" fontId="61" fillId="4" borderId="4" xfId="19" applyFont="1" applyFill="1" applyBorder="1" applyAlignment="1" applyProtection="1">
      <alignment horizontal="right" vertical="center"/>
      <protection locked="0"/>
    </xf>
    <xf numFmtId="0" fontId="57" fillId="0" borderId="0" xfId="17" applyFont="1" applyBorder="1" applyAlignment="1">
      <alignment vertical="center" wrapText="1"/>
    </xf>
    <xf numFmtId="0" fontId="22" fillId="0" borderId="8" xfId="0" applyFont="1" applyBorder="1" applyAlignment="1">
      <alignment vertical="top"/>
    </xf>
    <xf numFmtId="0" fontId="22" fillId="0" borderId="13" xfId="0" applyFont="1" applyBorder="1" applyAlignment="1">
      <alignment vertical="top"/>
    </xf>
    <xf numFmtId="14" fontId="11" fillId="7" borderId="12" xfId="24" applyBorder="1">
      <alignment horizontal="left" vertical="center"/>
      <protection locked="0"/>
    </xf>
    <xf numFmtId="49" fontId="11" fillId="7" borderId="12" xfId="15" applyNumberFormat="1" applyBorder="1" applyAlignment="1">
      <alignment vertical="center" wrapText="1"/>
      <protection locked="0"/>
    </xf>
    <xf numFmtId="49" fontId="8" fillId="7" borderId="2" xfId="5" applyNumberFormat="1">
      <alignment horizontal="left" vertical="center" wrapText="1" indent="1"/>
      <protection locked="0"/>
    </xf>
    <xf numFmtId="166" fontId="11" fillId="0" borderId="12" xfId="4" applyNumberFormat="1" applyFill="1" applyBorder="1" applyAlignment="1">
      <alignment horizontal="left" vertical="center"/>
    </xf>
    <xf numFmtId="0" fontId="11" fillId="7" borderId="8" xfId="15" applyBorder="1" applyAlignment="1">
      <alignment vertical="center" wrapText="1"/>
      <protection locked="0"/>
    </xf>
    <xf numFmtId="0" fontId="14" fillId="0" borderId="9" xfId="11" applyFill="1" applyBorder="1" applyAlignment="1">
      <alignment vertical="top" wrapText="1"/>
    </xf>
    <xf numFmtId="0" fontId="29" fillId="19" borderId="0" xfId="0" applyFont="1" applyFill="1" applyAlignment="1">
      <alignment horizontal="left" wrapText="1"/>
    </xf>
    <xf numFmtId="0" fontId="14" fillId="0" borderId="9" xfId="11" applyBorder="1" applyAlignment="1">
      <alignment horizontal="left" vertical="top" wrapText="1"/>
    </xf>
    <xf numFmtId="0" fontId="24" fillId="0" borderId="0" xfId="27" applyAlignment="1">
      <alignment vertical="top" wrapText="1"/>
    </xf>
    <xf numFmtId="0" fontId="10" fillId="0" borderId="0" xfId="3" applyFill="1" applyBorder="1" applyAlignment="1">
      <alignment horizontal="left" vertical="center" wrapText="1"/>
    </xf>
    <xf numFmtId="0" fontId="8" fillId="0" borderId="15" xfId="20" applyBorder="1">
      <alignment horizontal="left" vertical="center"/>
    </xf>
    <xf numFmtId="0" fontId="3" fillId="0" borderId="0" xfId="0" applyFont="1" applyAlignment="1">
      <alignment wrapText="1"/>
    </xf>
    <xf numFmtId="0" fontId="3" fillId="0" borderId="0" xfId="0" applyFont="1" applyAlignment="1">
      <alignment vertical="top" wrapText="1"/>
    </xf>
    <xf numFmtId="0" fontId="12" fillId="33" borderId="18" xfId="13" applyFill="1">
      <alignment horizontal="left" vertical="center"/>
    </xf>
    <xf numFmtId="0" fontId="10" fillId="0" borderId="12" xfId="3" applyFill="1" applyBorder="1">
      <alignment horizontal="left" vertical="center"/>
    </xf>
    <xf numFmtId="0" fontId="24" fillId="33" borderId="0" xfId="27" applyFill="1" applyAlignment="1">
      <alignment vertical="top" wrapText="1"/>
    </xf>
    <xf numFmtId="0" fontId="24" fillId="34" borderId="0" xfId="27" applyFill="1" applyAlignment="1">
      <alignment vertical="top" wrapText="1"/>
    </xf>
    <xf numFmtId="0" fontId="12" fillId="34" borderId="18" xfId="13" applyFill="1">
      <alignment horizontal="left" vertical="center"/>
    </xf>
    <xf numFmtId="0" fontId="12" fillId="34" borderId="18" xfId="13" applyFill="1" applyAlignment="1">
      <alignment horizontal="left" vertical="center" wrapText="1"/>
    </xf>
    <xf numFmtId="0" fontId="24" fillId="6" borderId="0" xfId="27" applyFill="1" applyAlignment="1">
      <alignment vertical="top" wrapText="1"/>
    </xf>
    <xf numFmtId="0" fontId="10" fillId="0" borderId="12" xfId="3" applyFill="1" applyBorder="1" applyAlignment="1">
      <alignment horizontal="left" vertical="center" wrapText="1"/>
    </xf>
    <xf numFmtId="0" fontId="10" fillId="0" borderId="8" xfId="3" applyFill="1" applyBorder="1" applyAlignment="1">
      <alignment horizontal="left" vertical="center" wrapText="1"/>
    </xf>
    <xf numFmtId="0" fontId="8" fillId="0" borderId="13" xfId="20" applyBorder="1" applyAlignment="1">
      <alignment horizontal="left" wrapText="1"/>
    </xf>
    <xf numFmtId="0" fontId="8" fillId="0" borderId="15" xfId="20" applyBorder="1" applyAlignment="1">
      <alignment horizontal="left"/>
    </xf>
    <xf numFmtId="0" fontId="8" fillId="0" borderId="17" xfId="20" applyBorder="1" applyAlignment="1">
      <alignment horizontal="left"/>
    </xf>
    <xf numFmtId="0" fontId="47" fillId="0" borderId="0" xfId="22" applyBorder="1">
      <alignment horizontal="left" vertical="top" wrapText="1"/>
    </xf>
    <xf numFmtId="0" fontId="14" fillId="0" borderId="12" xfId="11" applyBorder="1" applyAlignment="1">
      <alignment horizontal="left" vertical="top" wrapText="1"/>
    </xf>
    <xf numFmtId="0" fontId="24" fillId="35" borderId="0" xfId="27" applyFill="1" applyAlignment="1">
      <alignment vertical="top" wrapText="1"/>
    </xf>
    <xf numFmtId="0" fontId="12" fillId="35" borderId="18" xfId="13" applyFill="1">
      <alignment horizontal="left" vertical="center"/>
    </xf>
    <xf numFmtId="165" fontId="11" fillId="0" borderId="8" xfId="4" applyFill="1" applyBorder="1">
      <alignment horizontal="left" vertical="center" wrapText="1"/>
    </xf>
    <xf numFmtId="165" fontId="11" fillId="0" borderId="12" xfId="4" applyFill="1" applyBorder="1">
      <alignment horizontal="left" vertical="center" wrapText="1"/>
    </xf>
    <xf numFmtId="0" fontId="11" fillId="7" borderId="8" xfId="15" applyBorder="1" applyAlignment="1">
      <alignment horizontal="left" vertical="center" wrapText="1"/>
      <protection locked="0"/>
    </xf>
    <xf numFmtId="0" fontId="10" fillId="0" borderId="12" xfId="17" applyBorder="1" applyAlignment="1">
      <alignment horizontal="left" vertical="center" wrapText="1" indent="3"/>
    </xf>
    <xf numFmtId="0" fontId="10" fillId="0" borderId="8" xfId="17" applyBorder="1" applyAlignment="1">
      <alignment horizontal="left" vertical="center" wrapText="1" indent="3"/>
    </xf>
    <xf numFmtId="0" fontId="10" fillId="0" borderId="12" xfId="17" applyBorder="1">
      <alignment horizontal="left" vertical="center" wrapText="1"/>
    </xf>
    <xf numFmtId="0" fontId="10" fillId="0" borderId="8" xfId="17" applyBorder="1">
      <alignment horizontal="left" vertical="center" wrapText="1"/>
    </xf>
    <xf numFmtId="0" fontId="10" fillId="0" borderId="8" xfId="17" applyFill="1" applyBorder="1">
      <alignment horizontal="left" vertical="center" wrapText="1"/>
    </xf>
    <xf numFmtId="0" fontId="14" fillId="0" borderId="13" xfId="11" applyFill="1" applyBorder="1" applyAlignment="1">
      <alignment horizontal="left" vertical="top" wrapText="1"/>
    </xf>
    <xf numFmtId="0" fontId="12" fillId="36" borderId="18" xfId="13" applyFill="1">
      <alignment horizontal="left" vertical="center"/>
    </xf>
    <xf numFmtId="0" fontId="24" fillId="36" borderId="0" xfId="27" applyFill="1" applyAlignment="1">
      <alignment vertical="top" wrapText="1"/>
    </xf>
    <xf numFmtId="0" fontId="10" fillId="0" borderId="13" xfId="3" applyFill="1" applyBorder="1" applyAlignment="1">
      <alignment horizontal="left" vertical="center" wrapText="1"/>
    </xf>
    <xf numFmtId="0" fontId="24" fillId="37" borderId="0" xfId="27" applyFill="1" applyAlignment="1">
      <alignment vertical="top" wrapText="1"/>
    </xf>
    <xf numFmtId="0" fontId="12" fillId="37" borderId="18" xfId="13" applyFill="1">
      <alignment horizontal="left" vertical="center"/>
    </xf>
    <xf numFmtId="0" fontId="10" fillId="0" borderId="4" xfId="3" applyFill="1" applyBorder="1">
      <alignment horizontal="left" vertical="center"/>
    </xf>
  </cellXfs>
  <cellStyles count="52">
    <cellStyle name="Datum vnos" xfId="24" xr:uid="{00000000-0005-0000-0000-000003000000}"/>
    <cellStyle name="Drobno" xfId="18" xr:uid="{00000000-0005-0000-0000-000004000000}"/>
    <cellStyle name="Gumb" xfId="46" xr:uid="{756A505E-0708-4441-AEB3-241A70C6EA3C}"/>
    <cellStyle name="Hyperlink" xfId="19" builtinId="8" customBuiltin="1"/>
    <cellStyle name="Izjave" xfId="22" xr:uid="{00000000-0005-0000-0000-000006000000}"/>
    <cellStyle name="Izjave 2" xfId="50" xr:uid="{273D4C66-F372-46D8-A065-77EDB2511775}"/>
    <cellStyle name="Kvadratki" xfId="23" xr:uid="{00000000-0005-0000-0000-000007000000}"/>
    <cellStyle name="Naslov" xfId="8" xr:uid="{00000000-0005-0000-0000-000008000000}"/>
    <cellStyle name="Naslov 1" xfId="20" xr:uid="{00000000-0005-0000-0000-00002B000000}"/>
    <cellStyle name="Naslov 2" xfId="14" xr:uid="{00000000-0005-0000-0000-000026000000}"/>
    <cellStyle name="Naslov 3" xfId="43" xr:uid="{8C38A758-0390-4940-B40B-2B41E5DB7B21}"/>
    <cellStyle name="Naslov vloge" xfId="12" xr:uid="{00000000-0005-0000-0000-000009000000}"/>
    <cellStyle name="Naslov vloge 2" xfId="27" xr:uid="{00000000-0005-0000-0000-00000A000000}"/>
    <cellStyle name="naziv podatka" xfId="3" xr:uid="{00000000-0005-0000-0000-00000B000000}"/>
    <cellStyle name="naziv podatka 2" xfId="39" xr:uid="{00000000-0005-0000-0000-00000C000000}"/>
    <cellStyle name="naziv podatka 2 2" xfId="40" xr:uid="{00000000-0005-0000-0000-00000D000000}"/>
    <cellStyle name="Nevidno" xfId="2" xr:uid="{00000000-0005-0000-0000-00000F000000}"/>
    <cellStyle name="Nevidno 2" xfId="30" xr:uid="{00000000-0005-0000-0000-000010000000}"/>
    <cellStyle name="Nevidno Bela" xfId="32" xr:uid="{00000000-0005-0000-0000-000011000000}"/>
    <cellStyle name="Normal" xfId="0" builtinId="0"/>
    <cellStyle name="Opombe" xfId="11" xr:uid="{00000000-0005-0000-0000-000013000000}"/>
    <cellStyle name="PD Naslov 2" xfId="51" xr:uid="{456DB5C6-0873-4192-A210-BD72E2A801F6}"/>
    <cellStyle name="podatki" xfId="4" xr:uid="{00000000-0005-0000-0000-000015000000}"/>
    <cellStyle name="podatki 2" xfId="28" xr:uid="{00000000-0005-0000-0000-000016000000}"/>
    <cellStyle name="Podatki datum" xfId="45" xr:uid="{B14A075D-5D5F-4EE1-BF8E-0F79E5A40666}"/>
    <cellStyle name="Podatki vnos 2" xfId="38" xr:uid="{00000000-0005-0000-0000-000018000000}"/>
    <cellStyle name="Podatki vnos brez roba" xfId="15" xr:uid="{00000000-0005-0000-0000-000019000000}"/>
    <cellStyle name="Podatki vnos brez roba 2" xfId="29" xr:uid="{00000000-0005-0000-0000-00001A000000}"/>
    <cellStyle name="Podatki vnos nevidno" xfId="6" xr:uid="{00000000-0005-0000-0000-00001B000000}"/>
    <cellStyle name="Podatki vnos nevidno 2" xfId="35" xr:uid="{00000000-0005-0000-0000-00001C000000}"/>
    <cellStyle name="Podatki vnos nevidno 3" xfId="37" xr:uid="{00000000-0005-0000-0000-00001D000000}"/>
    <cellStyle name="Podnaslov" xfId="7" xr:uid="{00000000-0005-0000-0000-00001E000000}"/>
    <cellStyle name="Prikaz parc št" xfId="26" xr:uid="{00000000-0005-0000-0000-00001F000000}"/>
    <cellStyle name="Priloge" xfId="17" xr:uid="{00000000-0005-0000-0000-000020000000}"/>
    <cellStyle name="Priloge 2" xfId="34" xr:uid="{00000000-0005-0000-0000-000021000000}"/>
    <cellStyle name="tabela naslov" xfId="9" xr:uid="{00000000-0005-0000-0000-000022000000}"/>
    <cellStyle name="tabela podatki" xfId="10" xr:uid="{00000000-0005-0000-0000-000023000000}"/>
    <cellStyle name="Vloga Naslov 1" xfId="13" xr:uid="{00000000-0005-0000-0000-000024000000}"/>
    <cellStyle name="Vloga Naslov 1 2" xfId="41" xr:uid="{00000000-0005-0000-0000-000025000000}"/>
    <cellStyle name="Vloga Naslov 1 3" xfId="49" xr:uid="{9A23D0F9-B692-4053-BE6C-1976A5E67FEF}"/>
    <cellStyle name="Vloga Naslov 2 2" xfId="31" xr:uid="{00000000-0005-0000-0000-000027000000}"/>
    <cellStyle name="Vloga podnaslov" xfId="33" xr:uid="{00000000-0005-0000-0000-000028000000}"/>
    <cellStyle name="VN podatki" xfId="21" xr:uid="{00000000-0005-0000-0000-000029000000}"/>
    <cellStyle name="VN podatki 2" xfId="36" xr:uid="{00000000-0005-0000-0000-00002A000000}"/>
    <cellStyle name="VN podnaslov" xfId="44" xr:uid="{9BA36A35-2FE8-4E7F-AF25-F4A90A1A41FF}"/>
    <cellStyle name="Vnos Naslov 1" xfId="47" xr:uid="{946CEDA2-4F88-44D5-8A2B-310207BD694F}"/>
    <cellStyle name="Vnos Naslov 2" xfId="48" xr:uid="{72740B5E-1F92-4E35-AD33-D9213F5DC405}"/>
    <cellStyle name="Vnos Naslov 3" xfId="16" xr:uid="{CB56730E-F813-4238-896C-F1103F292360}"/>
    <cellStyle name="Vnos Naslov 4" xfId="25" xr:uid="{D676D164-D55C-4739-AEC3-3DF2067AE3E4}"/>
    <cellStyle name="Vnos naziv podatka" xfId="42" xr:uid="{00000000-0005-0000-0000-00000E000000}"/>
    <cellStyle name="Vnos podatki" xfId="5" xr:uid="{00000000-0005-0000-0000-000017000000}"/>
    <cellStyle name="Vnosno polje" xfId="1" xr:uid="{00000000-0005-0000-0000-00002E000000}"/>
  </cellStyles>
  <dxfs count="4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1"/>
      </font>
    </dxf>
    <dxf>
      <font>
        <color theme="1"/>
      </font>
    </dxf>
    <dxf>
      <font>
        <color theme="1"/>
      </font>
    </dxf>
    <dxf>
      <font>
        <color theme="0" tint="-0.499984740745262"/>
      </font>
    </dxf>
    <dxf>
      <fill>
        <patternFill patternType="none">
          <bgColor auto="1"/>
        </patternFill>
      </fill>
    </dxf>
    <dxf>
      <fill>
        <patternFill patternType="none">
          <bgColor auto="1"/>
        </patternFill>
      </fill>
    </dxf>
    <dxf>
      <font>
        <color theme="0" tint="-0.499984740745262"/>
      </font>
      <fill>
        <patternFill patternType="none">
          <bgColor auto="1"/>
        </patternFill>
      </fill>
      <border>
        <vertical/>
        <horizontal/>
      </border>
    </dxf>
    <dxf>
      <font>
        <color theme="0" tint="-0.499984740745262"/>
      </font>
      <border>
        <vertical/>
        <horizontal/>
      </border>
    </dxf>
    <dxf>
      <font>
        <color theme="0" tint="-0.499984740745262"/>
      </font>
      <fill>
        <patternFill patternType="none">
          <bgColor auto="1"/>
        </patternFill>
      </fill>
      <border>
        <vertical/>
        <horizontal/>
      </border>
    </dxf>
    <dxf>
      <font>
        <color theme="0" tint="-0.499984740745262"/>
      </font>
      <border>
        <vertical/>
        <horizontal/>
      </border>
    </dxf>
    <dxf>
      <font>
        <color theme="0" tint="-0.499984740745262"/>
      </font>
      <fill>
        <patternFill patternType="none">
          <bgColor auto="1"/>
        </patternFill>
      </fill>
      <border>
        <vertical/>
        <horizontal/>
      </border>
    </dxf>
    <dxf>
      <font>
        <color theme="0" tint="-0.499984740745262"/>
      </font>
      <border>
        <vertical/>
        <horizontal/>
      </border>
    </dxf>
    <dxf>
      <font>
        <color theme="0" tint="-0.499984740745262"/>
      </font>
      <fill>
        <patternFill patternType="none">
          <bgColor auto="1"/>
        </patternFill>
      </fill>
      <border>
        <vertical/>
        <horizontal/>
      </border>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0" tint="-0.499984740745262"/>
      </font>
      <fill>
        <patternFill patternType="none">
          <bgColor auto="1"/>
        </patternFill>
      </fill>
      <border>
        <vertical/>
        <horizontal/>
      </border>
    </dxf>
    <dxf>
      <font>
        <color theme="0" tint="-0.499984740745262"/>
      </font>
      <border>
        <vertical/>
        <horizontal/>
      </border>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2" defaultPivotStyle="PivotStyleLight16"/>
  <colors>
    <mruColors>
      <color rgb="FFFFFFCC"/>
      <color rgb="FFFF00FF"/>
      <color rgb="FFFF6600"/>
      <color rgb="FF99CC00"/>
      <color rgb="FF00CC99"/>
      <color rgb="FFCCFFCC"/>
      <color rgb="FF99FF99"/>
      <color rgb="FFCCFFFF"/>
      <color rgb="FFE1F5FF"/>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D7053240-CE69-11CD-A777-00DD01143C57}" ax:persistence="persistStreamInit" r:id="rId1"/>
</file>

<file path=xl/activeX/activeX11.xml><?xml version="1.0" encoding="utf-8"?>
<ax:ocx xmlns:ax="http://schemas.microsoft.com/office/2006/activeX" xmlns:r="http://schemas.openxmlformats.org/officeDocument/2006/relationships" ax:classid="{D7053240-CE69-11CD-A777-00DD01143C57}" ax:persistence="persistStreamInit" r:id="rId1"/>
</file>

<file path=xl/activeX/activeX12.xml><?xml version="1.0" encoding="utf-8"?>
<ax:ocx xmlns:ax="http://schemas.microsoft.com/office/2006/activeX" xmlns:r="http://schemas.openxmlformats.org/officeDocument/2006/relationships" ax:classid="{D7053240-CE69-11CD-A777-00DD01143C57}" ax:persistence="persistStreamInit" r:id="rId1"/>
</file>

<file path=xl/activeX/activeX13.xml><?xml version="1.0" encoding="utf-8"?>
<ax:ocx xmlns:ax="http://schemas.microsoft.com/office/2006/activeX" xmlns:r="http://schemas.openxmlformats.org/officeDocument/2006/relationships" ax:classid="{D7053240-CE69-11CD-A777-00DD01143C57}" ax:persistence="persistStreamInit" r:id="rId1"/>
</file>

<file path=xl/activeX/activeX14.xml><?xml version="1.0" encoding="utf-8"?>
<ax:ocx xmlns:ax="http://schemas.microsoft.com/office/2006/activeX" xmlns:r="http://schemas.openxmlformats.org/officeDocument/2006/relationships" ax:classid="{D7053240-CE69-11CD-A777-00DD01143C57}" ax:persistence="persistStreamInit" r:id="rId1"/>
</file>

<file path=xl/activeX/activeX15.xml><?xml version="1.0" encoding="utf-8"?>
<ax:ocx xmlns:ax="http://schemas.microsoft.com/office/2006/activeX" xmlns:r="http://schemas.openxmlformats.org/officeDocument/2006/relationships" ax:classid="{D7053240-CE69-11CD-A777-00DD01143C57}" ax:persistence="persistStreamInit" r:id="rId1"/>
</file>

<file path=xl/activeX/activeX16.xml><?xml version="1.0" encoding="utf-8"?>
<ax:ocx xmlns:ax="http://schemas.microsoft.com/office/2006/activeX" xmlns:r="http://schemas.openxmlformats.org/officeDocument/2006/relationships" ax:classid="{D7053240-CE69-11CD-A777-00DD01143C57}" ax:persistence="persistStreamInit" r:id="rId1"/>
</file>

<file path=xl/activeX/activeX17.xml><?xml version="1.0" encoding="utf-8"?>
<ax:ocx xmlns:ax="http://schemas.microsoft.com/office/2006/activeX" xmlns:r="http://schemas.openxmlformats.org/officeDocument/2006/relationships" ax:classid="{D7053240-CE69-11CD-A777-00DD01143C57}" ax:persistence="persistStreamInit" r:id="rId1"/>
</file>

<file path=xl/activeX/activeX18.xml><?xml version="1.0" encoding="utf-8"?>
<ax:ocx xmlns:ax="http://schemas.microsoft.com/office/2006/activeX" xmlns:r="http://schemas.openxmlformats.org/officeDocument/2006/relationships" ax:classid="{D7053240-CE69-11CD-A777-00DD01143C57}" ax:persistence="persistStreamInit" r:id="rId1"/>
</file>

<file path=xl/activeX/activeX19.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20.xml><?xml version="1.0" encoding="utf-8"?>
<ax:ocx xmlns:ax="http://schemas.microsoft.com/office/2006/activeX" xmlns:r="http://schemas.openxmlformats.org/officeDocument/2006/relationships" ax:classid="{D7053240-CE69-11CD-A777-00DD01143C57}" ax:persistence="persistStreamInit" r:id="rId1"/>
</file>

<file path=xl/activeX/activeX21.xml><?xml version="1.0" encoding="utf-8"?>
<ax:ocx xmlns:ax="http://schemas.microsoft.com/office/2006/activeX" xmlns:r="http://schemas.openxmlformats.org/officeDocument/2006/relationships" ax:classid="{D7053240-CE69-11CD-A777-00DD01143C57}" ax:persistence="persistStreamInit" r:id="rId1"/>
</file>

<file path=xl/activeX/activeX22.xml><?xml version="1.0" encoding="utf-8"?>
<ax:ocx xmlns:ax="http://schemas.microsoft.com/office/2006/activeX" xmlns:r="http://schemas.openxmlformats.org/officeDocument/2006/relationships" ax:classid="{D7053240-CE69-11CD-A777-00DD01143C57}" ax:persistence="persistStreamInit" r:id="rId1"/>
</file>

<file path=xl/activeX/activeX23.xml><?xml version="1.0" encoding="utf-8"?>
<ax:ocx xmlns:ax="http://schemas.microsoft.com/office/2006/activeX" xmlns:r="http://schemas.openxmlformats.org/officeDocument/2006/relationships" ax:classid="{D7053240-CE69-11CD-A777-00DD01143C57}" ax:persistence="persistStreamInit" r:id="rId1"/>
</file>

<file path=xl/activeX/activeX24.xml><?xml version="1.0" encoding="utf-8"?>
<ax:ocx xmlns:ax="http://schemas.microsoft.com/office/2006/activeX" xmlns:r="http://schemas.openxmlformats.org/officeDocument/2006/relationships" ax:classid="{D7053240-CE69-11CD-A777-00DD01143C57}" ax:persistence="persistStreamInit" r:id="rId1"/>
</file>

<file path=xl/activeX/activeX25.xml><?xml version="1.0" encoding="utf-8"?>
<ax:ocx xmlns:ax="http://schemas.microsoft.com/office/2006/activeX" xmlns:r="http://schemas.openxmlformats.org/officeDocument/2006/relationships" ax:classid="{D7053240-CE69-11CD-A777-00DD01143C57}" ax:persistence="persistStreamInit" r:id="rId1"/>
</file>

<file path=xl/activeX/activeX26.xml><?xml version="1.0" encoding="utf-8"?>
<ax:ocx xmlns:ax="http://schemas.microsoft.com/office/2006/activeX" xmlns:r="http://schemas.openxmlformats.org/officeDocument/2006/relationships" ax:classid="{D7053240-CE69-11CD-A777-00DD01143C57}" ax:persistence="persistStreamInit" r:id="rId1"/>
</file>

<file path=xl/activeX/activeX27.xml><?xml version="1.0" encoding="utf-8"?>
<ax:ocx xmlns:ax="http://schemas.microsoft.com/office/2006/activeX" xmlns:r="http://schemas.openxmlformats.org/officeDocument/2006/relationships" ax:classid="{D7053240-CE69-11CD-A777-00DD01143C57}" ax:persistence="persistStreamInit" r:id="rId1"/>
</file>

<file path=xl/activeX/activeX28.xml><?xml version="1.0" encoding="utf-8"?>
<ax:ocx xmlns:ax="http://schemas.microsoft.com/office/2006/activeX" xmlns:r="http://schemas.openxmlformats.org/officeDocument/2006/relationships" ax:classid="{D7053240-CE69-11CD-A777-00DD01143C57}" ax:persistence="persistStreamInit" r:id="rId1"/>
</file>

<file path=xl/activeX/activeX29.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30.xml><?xml version="1.0" encoding="utf-8"?>
<ax:ocx xmlns:ax="http://schemas.microsoft.com/office/2006/activeX" xmlns:r="http://schemas.openxmlformats.org/officeDocument/2006/relationships" ax:classid="{D7053240-CE69-11CD-A777-00DD01143C57}" ax:persistence="persistStreamInit" r:id="rId1"/>
</file>

<file path=xl/activeX/activeX31.xml><?xml version="1.0" encoding="utf-8"?>
<ax:ocx xmlns:ax="http://schemas.microsoft.com/office/2006/activeX" xmlns:r="http://schemas.openxmlformats.org/officeDocument/2006/relationships" ax:classid="{D7053240-CE69-11CD-A777-00DD01143C57}" ax:persistence="persistStreamInit" r:id="rId1"/>
</file>

<file path=xl/activeX/activeX32.xml><?xml version="1.0" encoding="utf-8"?>
<ax:ocx xmlns:ax="http://schemas.microsoft.com/office/2006/activeX" xmlns:r="http://schemas.openxmlformats.org/officeDocument/2006/relationships" ax:classid="{D7053240-CE69-11CD-A777-00DD01143C57}" ax:persistence="persistStreamInit" r:id="rId1"/>
</file>

<file path=xl/activeX/activeX33.xml><?xml version="1.0" encoding="utf-8"?>
<ax:ocx xmlns:ax="http://schemas.microsoft.com/office/2006/activeX" xmlns:r="http://schemas.openxmlformats.org/officeDocument/2006/relationships" ax:classid="{D7053240-CE69-11CD-A777-00DD01143C57}" ax:persistence="persistStreamInit" r:id="rId1"/>
</file>

<file path=xl/activeX/activeX34.xml><?xml version="1.0" encoding="utf-8"?>
<ax:ocx xmlns:ax="http://schemas.microsoft.com/office/2006/activeX" xmlns:r="http://schemas.openxmlformats.org/officeDocument/2006/relationships" ax:classid="{D7053240-CE69-11CD-A777-00DD01143C57}" ax:persistence="persistStreamInit" r:id="rId1"/>
</file>

<file path=xl/activeX/activeX35.xml><?xml version="1.0" encoding="utf-8"?>
<ax:ocx xmlns:ax="http://schemas.microsoft.com/office/2006/activeX" xmlns:r="http://schemas.openxmlformats.org/officeDocument/2006/relationships" ax:classid="{D7053240-CE69-11CD-A777-00DD01143C57}" ax:persistence="persistStreamInit" r:id="rId1"/>
</file>

<file path=xl/activeX/activeX36.xml><?xml version="1.0" encoding="utf-8"?>
<ax:ocx xmlns:ax="http://schemas.microsoft.com/office/2006/activeX" xmlns:r="http://schemas.openxmlformats.org/officeDocument/2006/relationships" ax:classid="{D7053240-CE69-11CD-A777-00DD01143C57}" ax:persistence="persistStreamInit" r:id="rId1"/>
</file>

<file path=xl/activeX/activeX37.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7.xml><?xml version="1.0" encoding="utf-8"?>
<ax:ocx xmlns:ax="http://schemas.microsoft.com/office/2006/activeX" xmlns:r="http://schemas.openxmlformats.org/officeDocument/2006/relationships" ax:classid="{D7053240-CE69-11CD-A777-00DD01143C57}" ax:persistence="persistStreamInit" r:id="rId1"/>
</file>

<file path=xl/activeX/activeX8.xml><?xml version="1.0" encoding="utf-8"?>
<ax:ocx xmlns:ax="http://schemas.microsoft.com/office/2006/activeX" xmlns:r="http://schemas.openxmlformats.org/officeDocument/2006/relationships" ax:classid="{D7053240-CE69-11CD-A777-00DD01143C57}" ax:persistence="persistStreamInit" r:id="rId1"/>
</file>

<file path=xl/activeX/activeX9.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CheckBox" fmlaLink="$D$84" lockText="1" noThreeD="1"/>
</file>

<file path=xl/ctrlProps/ctrlProp10.xml><?xml version="1.0" encoding="utf-8"?>
<formControlPr xmlns="http://schemas.microsoft.com/office/spreadsheetml/2009/9/main" objectType="CheckBox" fmlaLink="$B$125"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B$126"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B$127"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B$128"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B$140"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B$141"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fmlaLink="$A$47" lockText="1" noThreeD="1"/>
</file>

<file path=xl/ctrlProps/ctrlProp155.xml><?xml version="1.0" encoding="utf-8"?>
<formControlPr xmlns="http://schemas.microsoft.com/office/spreadsheetml/2009/9/main" objectType="CheckBox" fmlaLink="$A$48" lockText="1" noThreeD="1"/>
</file>

<file path=xl/ctrlProps/ctrlProp156.xml><?xml version="1.0" encoding="utf-8"?>
<formControlPr xmlns="http://schemas.microsoft.com/office/spreadsheetml/2009/9/main" objectType="CheckBox" fmlaLink="$A$41" lockText="1" noThreeD="1"/>
</file>

<file path=xl/ctrlProps/ctrlProp157.xml><?xml version="1.0" encoding="utf-8"?>
<formControlPr xmlns="http://schemas.microsoft.com/office/spreadsheetml/2009/9/main" objectType="CheckBox" fmlaLink="$A$42" lockText="1" noThreeD="1"/>
</file>

<file path=xl/ctrlProps/ctrlProp158.xml><?xml version="1.0" encoding="utf-8"?>
<formControlPr xmlns="http://schemas.microsoft.com/office/spreadsheetml/2009/9/main" objectType="CheckBox" fmlaLink="$A$43" lockText="1" noThreeD="1"/>
</file>

<file path=xl/ctrlProps/ctrlProp159.xml><?xml version="1.0" encoding="utf-8"?>
<formControlPr xmlns="http://schemas.microsoft.com/office/spreadsheetml/2009/9/main" objectType="CheckBox" fmlaLink="$A$44" lockText="1" noThreeD="1"/>
</file>

<file path=xl/ctrlProps/ctrlProp16.xml><?xml version="1.0" encoding="utf-8"?>
<formControlPr xmlns="http://schemas.microsoft.com/office/spreadsheetml/2009/9/main" objectType="CheckBox" fmlaLink="$B$142" lockText="1" noThreeD="1"/>
</file>

<file path=xl/ctrlProps/ctrlProp160.xml><?xml version="1.0" encoding="utf-8"?>
<formControlPr xmlns="http://schemas.microsoft.com/office/spreadsheetml/2009/9/main" objectType="CheckBox" fmlaLink="$A$45" lockText="1" noThreeD="1"/>
</file>

<file path=xl/ctrlProps/ctrlProp161.xml><?xml version="1.0" encoding="utf-8"?>
<formControlPr xmlns="http://schemas.microsoft.com/office/spreadsheetml/2009/9/main" objectType="CheckBox" fmlaLink="$A$52" lockText="1" noThreeD="1"/>
</file>

<file path=xl/ctrlProps/ctrlProp162.xml><?xml version="1.0" encoding="utf-8"?>
<formControlPr xmlns="http://schemas.microsoft.com/office/spreadsheetml/2009/9/main" objectType="CheckBox" fmlaLink="$A$52"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fmlaLink="$B$164" lockText="1"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B$143"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fmlaLink="$B$52"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B$144"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fmlaLink="$A$50" lockText="1" noThreeD="1"/>
</file>

<file path=xl/ctrlProps/ctrlProp188.xml><?xml version="1.0" encoding="utf-8"?>
<formControlPr xmlns="http://schemas.microsoft.com/office/spreadsheetml/2009/9/main" objectType="CheckBox" fmlaLink="$A$51"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B$145"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fmlaLink="$B$98"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D$86" lockText="1" noThreeD="1"/>
</file>

<file path=xl/ctrlProps/ctrlProp20.xml><?xml version="1.0" encoding="utf-8"?>
<formControlPr xmlns="http://schemas.microsoft.com/office/spreadsheetml/2009/9/main" objectType="CheckBox" fmlaLink="$B$146"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B$147" lockText="1" noThreeD="1"/>
</file>

<file path=xl/ctrlProps/ctrlProp210.xml><?xml version="1.0" encoding="utf-8"?>
<formControlPr xmlns="http://schemas.microsoft.com/office/spreadsheetml/2009/9/main" objectType="CheckBox" fmlaLink="$A$73"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fmlaLink="$B$58" lockText="1"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B$148"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B$149"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B$156" lockText="1" noThreeD="1"/>
</file>

<file path=xl/ctrlProps/ctrlProp25.xml><?xml version="1.0" encoding="utf-8"?>
<formControlPr xmlns="http://schemas.microsoft.com/office/spreadsheetml/2009/9/main" objectType="CheckBox" fmlaLink="$B$157" lockText="1" noThreeD="1"/>
</file>

<file path=xl/ctrlProps/ctrlProp26.xml><?xml version="1.0" encoding="utf-8"?>
<formControlPr xmlns="http://schemas.microsoft.com/office/spreadsheetml/2009/9/main" objectType="CheckBox" fmlaLink="$B$158" lockText="1" noThreeD="1"/>
</file>

<file path=xl/ctrlProps/ctrlProp27.xml><?xml version="1.0" encoding="utf-8"?>
<formControlPr xmlns="http://schemas.microsoft.com/office/spreadsheetml/2009/9/main" objectType="CheckBox" fmlaLink="$B$159" lockText="1" noThreeD="1"/>
</file>

<file path=xl/ctrlProps/ctrlProp28.xml><?xml version="1.0" encoding="utf-8"?>
<formControlPr xmlns="http://schemas.microsoft.com/office/spreadsheetml/2009/9/main" objectType="CheckBox" fmlaLink="$B$160" lockText="1" noThreeD="1"/>
</file>

<file path=xl/ctrlProps/ctrlProp29.xml><?xml version="1.0" encoding="utf-8"?>
<formControlPr xmlns="http://schemas.microsoft.com/office/spreadsheetml/2009/9/main" objectType="CheckBox" fmlaLink="$B$161" lockText="1" noThreeD="1"/>
</file>

<file path=xl/ctrlProps/ctrlProp3.xml><?xml version="1.0" encoding="utf-8"?>
<formControlPr xmlns="http://schemas.microsoft.com/office/spreadsheetml/2009/9/main" objectType="CheckBox" fmlaLink="$D$87" lockText="1" noThreeD="1"/>
</file>

<file path=xl/ctrlProps/ctrlProp30.xml><?xml version="1.0" encoding="utf-8"?>
<formControlPr xmlns="http://schemas.microsoft.com/office/spreadsheetml/2009/9/main" objectType="CheckBox" fmlaLink="$B$162" lockText="1" noThreeD="1"/>
</file>

<file path=xl/ctrlProps/ctrlProp31.xml><?xml version="1.0" encoding="utf-8"?>
<formControlPr xmlns="http://schemas.microsoft.com/office/spreadsheetml/2009/9/main" objectType="CheckBox" fmlaLink="$B$170" lockText="1" noThreeD="1"/>
</file>

<file path=xl/ctrlProps/ctrlProp32.xml><?xml version="1.0" encoding="utf-8"?>
<formControlPr xmlns="http://schemas.microsoft.com/office/spreadsheetml/2009/9/main" objectType="CheckBox" fmlaLink="$B$171" lockText="1" noThreeD="1"/>
</file>

<file path=xl/ctrlProps/ctrlProp33.xml><?xml version="1.0" encoding="utf-8"?>
<formControlPr xmlns="http://schemas.microsoft.com/office/spreadsheetml/2009/9/main" objectType="CheckBox" fmlaLink="$B$172" lockText="1" noThreeD="1"/>
</file>

<file path=xl/ctrlProps/ctrlProp34.xml><?xml version="1.0" encoding="utf-8"?>
<formControlPr xmlns="http://schemas.microsoft.com/office/spreadsheetml/2009/9/main" objectType="CheckBox" fmlaLink="$B$173" lockText="1" noThreeD="1"/>
</file>

<file path=xl/ctrlProps/ctrlProp35.xml><?xml version="1.0" encoding="utf-8"?>
<formControlPr xmlns="http://schemas.microsoft.com/office/spreadsheetml/2009/9/main" objectType="CheckBox" fmlaLink="$B$174" lockText="1" noThreeD="1"/>
</file>

<file path=xl/ctrlProps/ctrlProp36.xml><?xml version="1.0" encoding="utf-8"?>
<formControlPr xmlns="http://schemas.microsoft.com/office/spreadsheetml/2009/9/main" objectType="CheckBox" checked="Checked" fmlaLink="$B$115" lockText="1" noThreeD="1"/>
</file>

<file path=xl/ctrlProps/ctrlProp37.xml><?xml version="1.0" encoding="utf-8"?>
<formControlPr xmlns="http://schemas.microsoft.com/office/spreadsheetml/2009/9/main" objectType="CheckBox" fmlaLink="$B$136" lockText="1" noThreeD="1"/>
</file>

<file path=xl/ctrlProps/ctrlProp38.xml><?xml version="1.0" encoding="utf-8"?>
<formControlPr xmlns="http://schemas.microsoft.com/office/spreadsheetml/2009/9/main" objectType="CheckBox" fmlaLink="$B$152" lockText="1" noThreeD="1"/>
</file>

<file path=xl/ctrlProps/ctrlProp39.xml><?xml version="1.0" encoding="utf-8"?>
<formControlPr xmlns="http://schemas.microsoft.com/office/spreadsheetml/2009/9/main" objectType="CheckBox" fmlaLink="$B$177" lockText="1" noThreeD="1"/>
</file>

<file path=xl/ctrlProps/ctrlProp4.xml><?xml version="1.0" encoding="utf-8"?>
<formControlPr xmlns="http://schemas.microsoft.com/office/spreadsheetml/2009/9/main" objectType="CheckBox" fmlaLink="$D$85" lockText="1" noThreeD="1"/>
</file>

<file path=xl/ctrlProps/ctrlProp40.xml><?xml version="1.0" encoding="utf-8"?>
<formControlPr xmlns="http://schemas.microsoft.com/office/spreadsheetml/2009/9/main" objectType="CheckBox" fmlaLink="$B$163" lockText="1" noThreeD="1"/>
</file>

<file path=xl/ctrlProps/ctrlProp41.xml><?xml version="1.0" encoding="utf-8"?>
<formControlPr xmlns="http://schemas.microsoft.com/office/spreadsheetml/2009/9/main" objectType="CheckBox" fmlaLink="$B$166" lockText="1" noThreeD="1"/>
</file>

<file path=xl/ctrlProps/ctrlProp42.xml><?xml version="1.0" encoding="utf-8"?>
<formControlPr xmlns="http://schemas.microsoft.com/office/spreadsheetml/2009/9/main" objectType="CheckBox" fmlaLink="$D$88" lockText="1" noThreeD="1"/>
</file>

<file path=xl/ctrlProps/ctrlProp43.xml><?xml version="1.0" encoding="utf-8"?>
<formControlPr xmlns="http://schemas.microsoft.com/office/spreadsheetml/2009/9/main" objectType="CheckBox" fmlaLink="$B$135" lockText="1" noThreeD="1"/>
</file>

<file path=xl/ctrlProps/ctrlProp44.xml><?xml version="1.0" encoding="utf-8"?>
<formControlPr xmlns="http://schemas.microsoft.com/office/spreadsheetml/2009/9/main" objectType="CheckBox" fmlaLink="$B$134" lockText="1" noThreeD="1"/>
</file>

<file path=xl/ctrlProps/ctrlProp45.xml><?xml version="1.0" encoding="utf-8"?>
<formControlPr xmlns="http://schemas.microsoft.com/office/spreadsheetml/2009/9/main" objectType="CheckBox" fmlaLink="$B$151" lockText="1" noThreeD="1"/>
</file>

<file path=xl/ctrlProps/ctrlProp46.xml><?xml version="1.0" encoding="utf-8"?>
<formControlPr xmlns="http://schemas.microsoft.com/office/spreadsheetml/2009/9/main" objectType="CheckBox" fmlaLink="$B$150" lockText="1" noThreeD="1"/>
</file>

<file path=xl/ctrlProps/ctrlProp47.xml><?xml version="1.0" encoding="utf-8"?>
<formControlPr xmlns="http://schemas.microsoft.com/office/spreadsheetml/2009/9/main" objectType="CheckBox" fmlaLink="$B$165" lockText="1" noThreeD="1"/>
</file>

<file path=xl/ctrlProps/ctrlProp48.xml><?xml version="1.0" encoding="utf-8"?>
<formControlPr xmlns="http://schemas.microsoft.com/office/spreadsheetml/2009/9/main" objectType="CheckBox" fmlaLink="$B$164" lockText="1" noThreeD="1"/>
</file>

<file path=xl/ctrlProps/ctrlProp49.xml><?xml version="1.0" encoding="utf-8"?>
<formControlPr xmlns="http://schemas.microsoft.com/office/spreadsheetml/2009/9/main" objectType="CheckBox" fmlaLink="$B$176" lockText="1" noThreeD="1"/>
</file>

<file path=xl/ctrlProps/ctrlProp5.xml><?xml version="1.0" encoding="utf-8"?>
<formControlPr xmlns="http://schemas.microsoft.com/office/spreadsheetml/2009/9/main" objectType="CheckBox" fmlaLink="$B119" lockText="1" noThreeD="1"/>
</file>

<file path=xl/ctrlProps/ctrlProp50.xml><?xml version="1.0" encoding="utf-8"?>
<formControlPr xmlns="http://schemas.microsoft.com/office/spreadsheetml/2009/9/main" objectType="CheckBox" fmlaLink="$B$175" lockText="1" noThreeD="1"/>
</file>

<file path=xl/ctrlProps/ctrlProp51.xml><?xml version="1.0" encoding="utf-8"?>
<formControlPr xmlns="http://schemas.microsoft.com/office/spreadsheetml/2009/9/main" objectType="CheckBox" fmlaLink="$D$41" lockText="1" noThreeD="1"/>
</file>

<file path=xl/ctrlProps/ctrlProp52.xml><?xml version="1.0" encoding="utf-8"?>
<formControlPr xmlns="http://schemas.microsoft.com/office/spreadsheetml/2009/9/main" objectType="CheckBox" fmlaLink="$D$55" lockText="1" noThreeD="1"/>
</file>

<file path=xl/ctrlProps/ctrlProp53.xml><?xml version="1.0" encoding="utf-8"?>
<formControlPr xmlns="http://schemas.microsoft.com/office/spreadsheetml/2009/9/main" objectType="CheckBox" fmlaLink="$B$122" lockText="1" noThreeD="1"/>
</file>

<file path=xl/ctrlProps/ctrlProp54.xml><?xml version="1.0" encoding="utf-8"?>
<formControlPr xmlns="http://schemas.microsoft.com/office/spreadsheetml/2009/9/main" objectType="CheckBox" fmlaLink="$B$129" lockText="1" noThreeD="1"/>
</file>

<file path=xl/ctrlProps/ctrlProp55.xml><?xml version="1.0" encoding="utf-8"?>
<formControlPr xmlns="http://schemas.microsoft.com/office/spreadsheetml/2009/9/main" objectType="CheckBox" fmlaLink="$B$130" lockText="1" noThreeD="1"/>
</file>

<file path=xl/ctrlProps/ctrlProp56.xml><?xml version="1.0" encoding="utf-8"?>
<formControlPr xmlns="http://schemas.microsoft.com/office/spreadsheetml/2009/9/main" objectType="CheckBox" fmlaLink="$B$131" lockText="1" noThreeD="1"/>
</file>

<file path=xl/ctrlProps/ctrlProp57.xml><?xml version="1.0" encoding="utf-8"?>
<formControlPr xmlns="http://schemas.microsoft.com/office/spreadsheetml/2009/9/main" objectType="CheckBox" fmlaLink="$B$132" lockText="1" noThreeD="1"/>
</file>

<file path=xl/ctrlProps/ctrlProp58.xml><?xml version="1.0" encoding="utf-8"?>
<formControlPr xmlns="http://schemas.microsoft.com/office/spreadsheetml/2009/9/main" objectType="CheckBox" fmlaLink="$B$133" lockText="1" noThreeD="1"/>
</file>

<file path=xl/ctrlProps/ctrlProp59.xml><?xml version="1.0" encoding="utf-8"?>
<formControlPr xmlns="http://schemas.microsoft.com/office/spreadsheetml/2009/9/main" objectType="CheckBox" fmlaLink="$D$106" lockText="1" noThreeD="1"/>
</file>

<file path=xl/ctrlProps/ctrlProp6.xml><?xml version="1.0" encoding="utf-8"?>
<formControlPr xmlns="http://schemas.microsoft.com/office/spreadsheetml/2009/9/main" objectType="CheckBox" fmlaLink="$B$120"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D$92"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fmlaLink="$D$98"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B$121"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CheckBox" fmlaLink="$B$63" lockText="1" noThreeD="1"/>
</file>

<file path=xl/ctrlProps/ctrlProp75.xml><?xml version="1.0" encoding="utf-8"?>
<formControlPr xmlns="http://schemas.microsoft.com/office/spreadsheetml/2009/9/main" objectType="CheckBox" fmlaLink="$B$65"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fmlaLink="$B$67" noThreeD="1"/>
</file>

<file path=xl/ctrlProps/ctrlProp78.xml><?xml version="1.0" encoding="utf-8"?>
<formControlPr xmlns="http://schemas.microsoft.com/office/spreadsheetml/2009/9/main" objectType="CheckBox" fmlaLink="$B$66" lockText="1" noThreeD="1"/>
</file>

<file path=xl/ctrlProps/ctrlProp79.xml><?xml version="1.0" encoding="utf-8"?>
<formControlPr xmlns="http://schemas.microsoft.com/office/spreadsheetml/2009/9/main" objectType="CheckBox" fmlaLink="$A$46" lockText="1" noThreeD="1"/>
</file>

<file path=xl/ctrlProps/ctrlProp8.xml><?xml version="1.0" encoding="utf-8"?>
<formControlPr xmlns="http://schemas.microsoft.com/office/spreadsheetml/2009/9/main" objectType="CheckBox" fmlaLink="$B$123" lockText="1" noThreeD="1"/>
</file>

<file path=xl/ctrlProps/ctrlProp80.xml><?xml version="1.0" encoding="utf-8"?>
<formControlPr xmlns="http://schemas.microsoft.com/office/spreadsheetml/2009/9/main" objectType="CheckBox" fmlaLink="$B$40" lockText="1" noThreeD="1"/>
</file>

<file path=xl/ctrlProps/ctrlProp81.xml><?xml version="1.0" encoding="utf-8"?>
<formControlPr xmlns="http://schemas.microsoft.com/office/spreadsheetml/2009/9/main" objectType="CheckBox" fmlaLink="$A$41" lockText="1" noThreeD="1"/>
</file>

<file path=xl/ctrlProps/ctrlProp82.xml><?xml version="1.0" encoding="utf-8"?>
<formControlPr xmlns="http://schemas.microsoft.com/office/spreadsheetml/2009/9/main" objectType="CheckBox" fmlaLink="$A$42" lockText="1" noThreeD="1"/>
</file>

<file path=xl/ctrlProps/ctrlProp83.xml><?xml version="1.0" encoding="utf-8"?>
<formControlPr xmlns="http://schemas.microsoft.com/office/spreadsheetml/2009/9/main" objectType="CheckBox" fmlaLink="$A$43" lockText="1" noThreeD="1"/>
</file>

<file path=xl/ctrlProps/ctrlProp84.xml><?xml version="1.0" encoding="utf-8"?>
<formControlPr xmlns="http://schemas.microsoft.com/office/spreadsheetml/2009/9/main" objectType="CheckBox" fmlaLink="$A$44"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fmlaLink="$B$105" lockText="1" noThreeD="1"/>
</file>

<file path=xl/ctrlProps/ctrlProp89.xml><?xml version="1.0" encoding="utf-8"?>
<formControlPr xmlns="http://schemas.microsoft.com/office/spreadsheetml/2009/9/main" objectType="CheckBox" fmlaLink="$B$106" lockText="1" noThreeD="1"/>
</file>

<file path=xl/ctrlProps/ctrlProp9.xml><?xml version="1.0" encoding="utf-8"?>
<formControlPr xmlns="http://schemas.microsoft.com/office/spreadsheetml/2009/9/main" objectType="CheckBox" fmlaLink="$B$124"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B$108" lockText="1" noThreeD="1"/>
</file>

<file path=xl/ctrlProps/ctrlProp92.xml><?xml version="1.0" encoding="utf-8"?>
<formControlPr xmlns="http://schemas.microsoft.com/office/spreadsheetml/2009/9/main" objectType="CheckBox" fmlaLink="$B$107" lockText="1" noThreeD="1"/>
</file>

<file path=xl/ctrlProps/ctrlProp93.xml><?xml version="1.0" encoding="utf-8"?>
<formControlPr xmlns="http://schemas.microsoft.com/office/spreadsheetml/2009/9/main" objectType="CheckBox" fmlaLink="$A$52" lockText="1" noThreeD="1"/>
</file>

<file path=xl/ctrlProps/ctrlProp94.xml><?xml version="1.0" encoding="utf-8"?>
<formControlPr xmlns="http://schemas.microsoft.com/office/spreadsheetml/2009/9/main" objectType="CheckBox" fmlaLink="$A$53" lockText="1" noThreeD="1"/>
</file>

<file path=xl/ctrlProps/ctrlProp95.xml><?xml version="1.0" encoding="utf-8"?>
<formControlPr xmlns="http://schemas.microsoft.com/office/spreadsheetml/2009/9/main" objectType="CheckBox" fmlaLink="$A$46" lockText="1" noThreeD="1"/>
</file>

<file path=xl/ctrlProps/ctrlProp96.xml><?xml version="1.0" encoding="utf-8"?>
<formControlPr xmlns="http://schemas.microsoft.com/office/spreadsheetml/2009/9/main" objectType="CheckBox" fmlaLink="$A$47" lockText="1" noThreeD="1"/>
</file>

<file path=xl/ctrlProps/ctrlProp97.xml><?xml version="1.0" encoding="utf-8"?>
<formControlPr xmlns="http://schemas.microsoft.com/office/spreadsheetml/2009/9/main" objectType="CheckBox" fmlaLink="$A$48" lockText="1" noThreeD="1"/>
</file>

<file path=xl/ctrlProps/ctrlProp98.xml><?xml version="1.0" encoding="utf-8"?>
<formControlPr xmlns="http://schemas.microsoft.com/office/spreadsheetml/2009/9/main" objectType="CheckBox" fmlaLink="$A$49" lockText="1" noThreeD="1"/>
</file>

<file path=xl/ctrlProps/ctrlProp99.xml><?xml version="1.0" encoding="utf-8"?>
<formControlPr xmlns="http://schemas.microsoft.com/office/spreadsheetml/2009/9/main" objectType="CheckBox" fmlaLink="$A$50" lockText="1" noThreeD="1"/>
</file>

<file path=xl/drawings/_rels/vmlDrawing10.vml.rels><?xml version="1.0" encoding="UTF-8" standalone="yes"?>
<Relationships xmlns="http://schemas.openxmlformats.org/package/2006/relationships"><Relationship Id="rId3" Type="http://schemas.openxmlformats.org/officeDocument/2006/relationships/image" Target="../media/image31.emf"/><Relationship Id="rId2" Type="http://schemas.openxmlformats.org/officeDocument/2006/relationships/image" Target="../media/image30.emf"/><Relationship Id="rId1" Type="http://schemas.openxmlformats.org/officeDocument/2006/relationships/image" Target="../media/image29.emf"/></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2.emf"/><Relationship Id="rId2" Type="http://schemas.openxmlformats.org/officeDocument/2006/relationships/image" Target="../media/image33.emf"/><Relationship Id="rId1" Type="http://schemas.openxmlformats.org/officeDocument/2006/relationships/image" Target="../media/image34.emf"/></Relationships>
</file>

<file path=xl/drawings/_rels/vmlDrawing12.vml.rels><?xml version="1.0" encoding="UTF-8" standalone="yes"?>
<Relationships xmlns="http://schemas.openxmlformats.org/package/2006/relationships"><Relationship Id="rId3" Type="http://schemas.openxmlformats.org/officeDocument/2006/relationships/image" Target="../media/image35.emf"/><Relationship Id="rId2" Type="http://schemas.openxmlformats.org/officeDocument/2006/relationships/image" Target="../media/image36.emf"/><Relationship Id="rId1" Type="http://schemas.openxmlformats.org/officeDocument/2006/relationships/image" Target="../media/image37.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3.emf"/><Relationship Id="rId1" Type="http://schemas.openxmlformats.org/officeDocument/2006/relationships/image" Target="../media/image14.emf"/><Relationship Id="rId5" Type="http://schemas.openxmlformats.org/officeDocument/2006/relationships/image" Target="../media/image10.emf"/><Relationship Id="rId4" Type="http://schemas.openxmlformats.org/officeDocument/2006/relationships/image" Target="../media/image11.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8.emf"/><Relationship Id="rId1" Type="http://schemas.openxmlformats.org/officeDocument/2006/relationships/image" Target="../media/image19.emf"/><Relationship Id="rId5" Type="http://schemas.openxmlformats.org/officeDocument/2006/relationships/image" Target="../media/image15.emf"/><Relationship Id="rId4" Type="http://schemas.openxmlformats.org/officeDocument/2006/relationships/image" Target="../media/image16.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22.emf"/><Relationship Id="rId2" Type="http://schemas.openxmlformats.org/officeDocument/2006/relationships/image" Target="../media/image21.emf"/><Relationship Id="rId1" Type="http://schemas.openxmlformats.org/officeDocument/2006/relationships/image" Target="../media/image20.emf"/></Relationships>
</file>

<file path=xl/drawings/_rels/vmlDrawing8.vml.rels><?xml version="1.0" encoding="UTF-8" standalone="yes"?>
<Relationships xmlns="http://schemas.openxmlformats.org/package/2006/relationships"><Relationship Id="rId3" Type="http://schemas.openxmlformats.org/officeDocument/2006/relationships/image" Target="../media/image25.emf"/><Relationship Id="rId2" Type="http://schemas.openxmlformats.org/officeDocument/2006/relationships/image" Target="../media/image24.emf"/><Relationship Id="rId1" Type="http://schemas.openxmlformats.org/officeDocument/2006/relationships/image" Target="../media/image23.emf"/></Relationships>
</file>

<file path=xl/drawings/_rels/vmlDrawing9.vml.rels><?xml version="1.0" encoding="UTF-8" standalone="yes"?>
<Relationships xmlns="http://schemas.openxmlformats.org/package/2006/relationships"><Relationship Id="rId3" Type="http://schemas.openxmlformats.org/officeDocument/2006/relationships/image" Target="../media/image28.emf"/><Relationship Id="rId2" Type="http://schemas.openxmlformats.org/officeDocument/2006/relationships/image" Target="../media/image27.emf"/><Relationship Id="rId1" Type="http://schemas.openxmlformats.org/officeDocument/2006/relationships/image" Target="../media/image2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83</xdr:row>
          <xdr:rowOff>38100</xdr:rowOff>
        </xdr:from>
        <xdr:to>
          <xdr:col>3</xdr:col>
          <xdr:colOff>1828800</xdr:colOff>
          <xdr:row>83</xdr:row>
          <xdr:rowOff>371475</xdr:rowOff>
        </xdr:to>
        <xdr:sp macro="" textlink="">
          <xdr:nvSpPr>
            <xdr:cNvPr id="10513" name="Check Box 273" hidden="1">
              <a:extLst>
                <a:ext uri="{63B3BB69-23CF-44E3-9099-C40C66FF867C}">
                  <a14:compatExt spid="_x0000_s10513"/>
                </a:ext>
                <a:ext uri="{FF2B5EF4-FFF2-40B4-BE49-F238E27FC236}">
                  <a16:creationId xmlns:a16="http://schemas.microsoft.com/office/drawing/2014/main" id="{00000000-0008-0000-0100-00001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85</xdr:row>
          <xdr:rowOff>9525</xdr:rowOff>
        </xdr:from>
        <xdr:to>
          <xdr:col>3</xdr:col>
          <xdr:colOff>1914525</xdr:colOff>
          <xdr:row>86</xdr:row>
          <xdr:rowOff>0</xdr:rowOff>
        </xdr:to>
        <xdr:sp macro="" textlink="">
          <xdr:nvSpPr>
            <xdr:cNvPr id="10514" name="Check Box 274" hidden="1">
              <a:extLst>
                <a:ext uri="{63B3BB69-23CF-44E3-9099-C40C66FF867C}">
                  <a14:compatExt spid="_x0000_s10514"/>
                </a:ext>
                <a:ext uri="{FF2B5EF4-FFF2-40B4-BE49-F238E27FC236}">
                  <a16:creationId xmlns:a16="http://schemas.microsoft.com/office/drawing/2014/main" id="{00000000-0008-0000-01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86</xdr:row>
          <xdr:rowOff>0</xdr:rowOff>
        </xdr:from>
        <xdr:to>
          <xdr:col>3</xdr:col>
          <xdr:colOff>1971675</xdr:colOff>
          <xdr:row>86</xdr:row>
          <xdr:rowOff>180975</xdr:rowOff>
        </xdr:to>
        <xdr:sp macro="" textlink="">
          <xdr:nvSpPr>
            <xdr:cNvPr id="10515" name="Check Box 275" hidden="1">
              <a:extLst>
                <a:ext uri="{63B3BB69-23CF-44E3-9099-C40C66FF867C}">
                  <a14:compatExt spid="_x0000_s10515"/>
                </a:ext>
                <a:ext uri="{FF2B5EF4-FFF2-40B4-BE49-F238E27FC236}">
                  <a16:creationId xmlns:a16="http://schemas.microsoft.com/office/drawing/2014/main" id="{00000000-0008-0000-01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84</xdr:row>
          <xdr:rowOff>19050</xdr:rowOff>
        </xdr:from>
        <xdr:to>
          <xdr:col>3</xdr:col>
          <xdr:colOff>1876425</xdr:colOff>
          <xdr:row>85</xdr:row>
          <xdr:rowOff>0</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1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118</xdr:row>
          <xdr:rowOff>123825</xdr:rowOff>
        </xdr:from>
        <xdr:to>
          <xdr:col>1</xdr:col>
          <xdr:colOff>247650</xdr:colOff>
          <xdr:row>118</xdr:row>
          <xdr:rowOff>190500</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1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119</xdr:row>
          <xdr:rowOff>123825</xdr:rowOff>
        </xdr:from>
        <xdr:to>
          <xdr:col>1</xdr:col>
          <xdr:colOff>247650</xdr:colOff>
          <xdr:row>119</xdr:row>
          <xdr:rowOff>190500</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1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120</xdr:row>
          <xdr:rowOff>123825</xdr:rowOff>
        </xdr:from>
        <xdr:to>
          <xdr:col>1</xdr:col>
          <xdr:colOff>247650</xdr:colOff>
          <xdr:row>121</xdr:row>
          <xdr:rowOff>0</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1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122</xdr:row>
          <xdr:rowOff>95250</xdr:rowOff>
        </xdr:from>
        <xdr:to>
          <xdr:col>1</xdr:col>
          <xdr:colOff>247650</xdr:colOff>
          <xdr:row>122</xdr:row>
          <xdr:rowOff>190500</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1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123</xdr:row>
          <xdr:rowOff>95250</xdr:rowOff>
        </xdr:from>
        <xdr:to>
          <xdr:col>1</xdr:col>
          <xdr:colOff>247650</xdr:colOff>
          <xdr:row>124</xdr:row>
          <xdr:rowOff>0</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1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124</xdr:row>
          <xdr:rowOff>95250</xdr:rowOff>
        </xdr:from>
        <xdr:to>
          <xdr:col>1</xdr:col>
          <xdr:colOff>247650</xdr:colOff>
          <xdr:row>124</xdr:row>
          <xdr:rowOff>190500</xdr:rowOff>
        </xdr:to>
        <xdr:sp macro="" textlink="">
          <xdr:nvSpPr>
            <xdr:cNvPr id="10525" name="Check Box 285" hidden="1">
              <a:extLst>
                <a:ext uri="{63B3BB69-23CF-44E3-9099-C40C66FF867C}">
                  <a14:compatExt spid="_x0000_s10525"/>
                </a:ext>
                <a:ext uri="{FF2B5EF4-FFF2-40B4-BE49-F238E27FC236}">
                  <a16:creationId xmlns:a16="http://schemas.microsoft.com/office/drawing/2014/main" id="{00000000-0008-0000-01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125</xdr:row>
          <xdr:rowOff>85725</xdr:rowOff>
        </xdr:from>
        <xdr:to>
          <xdr:col>1</xdr:col>
          <xdr:colOff>247650</xdr:colOff>
          <xdr:row>125</xdr:row>
          <xdr:rowOff>190500</xdr:rowOff>
        </xdr:to>
        <xdr:sp macro="" textlink="">
          <xdr:nvSpPr>
            <xdr:cNvPr id="10526" name="Check Box 286" hidden="1">
              <a:extLst>
                <a:ext uri="{63B3BB69-23CF-44E3-9099-C40C66FF867C}">
                  <a14:compatExt spid="_x0000_s10526"/>
                </a:ext>
                <a:ext uri="{FF2B5EF4-FFF2-40B4-BE49-F238E27FC236}">
                  <a16:creationId xmlns:a16="http://schemas.microsoft.com/office/drawing/2014/main" id="{00000000-0008-0000-0100-00001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126</xdr:row>
          <xdr:rowOff>123825</xdr:rowOff>
        </xdr:from>
        <xdr:to>
          <xdr:col>1</xdr:col>
          <xdr:colOff>247650</xdr:colOff>
          <xdr:row>126</xdr:row>
          <xdr:rowOff>190500</xdr:rowOff>
        </xdr:to>
        <xdr:sp macro="" textlink="">
          <xdr:nvSpPr>
            <xdr:cNvPr id="10527" name="Check Box 287" hidden="1">
              <a:extLst>
                <a:ext uri="{63B3BB69-23CF-44E3-9099-C40C66FF867C}">
                  <a14:compatExt spid="_x0000_s10527"/>
                </a:ext>
                <a:ext uri="{FF2B5EF4-FFF2-40B4-BE49-F238E27FC236}">
                  <a16:creationId xmlns:a16="http://schemas.microsoft.com/office/drawing/2014/main" id="{00000000-0008-0000-0100-00001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127</xdr:row>
          <xdr:rowOff>123825</xdr:rowOff>
        </xdr:from>
        <xdr:to>
          <xdr:col>1</xdr:col>
          <xdr:colOff>247650</xdr:colOff>
          <xdr:row>127</xdr:row>
          <xdr:rowOff>190500</xdr:rowOff>
        </xdr:to>
        <xdr:sp macro="" textlink="">
          <xdr:nvSpPr>
            <xdr:cNvPr id="10528" name="Check Box 288" hidden="1">
              <a:extLst>
                <a:ext uri="{63B3BB69-23CF-44E3-9099-C40C66FF867C}">
                  <a14:compatExt spid="_x0000_s10528"/>
                </a:ext>
                <a:ext uri="{FF2B5EF4-FFF2-40B4-BE49-F238E27FC236}">
                  <a16:creationId xmlns:a16="http://schemas.microsoft.com/office/drawing/2014/main" id="{00000000-0008-0000-01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139</xdr:row>
          <xdr:rowOff>57150</xdr:rowOff>
        </xdr:from>
        <xdr:to>
          <xdr:col>1</xdr:col>
          <xdr:colOff>247650</xdr:colOff>
          <xdr:row>139</xdr:row>
          <xdr:rowOff>190500</xdr:rowOff>
        </xdr:to>
        <xdr:sp macro="" textlink="">
          <xdr:nvSpPr>
            <xdr:cNvPr id="10529" name="Check Box 289" hidden="1">
              <a:extLst>
                <a:ext uri="{63B3BB69-23CF-44E3-9099-C40C66FF867C}">
                  <a14:compatExt spid="_x0000_s10529"/>
                </a:ext>
                <a:ext uri="{FF2B5EF4-FFF2-40B4-BE49-F238E27FC236}">
                  <a16:creationId xmlns:a16="http://schemas.microsoft.com/office/drawing/2014/main" id="{00000000-0008-0000-01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140</xdr:row>
          <xdr:rowOff>57150</xdr:rowOff>
        </xdr:from>
        <xdr:to>
          <xdr:col>1</xdr:col>
          <xdr:colOff>247650</xdr:colOff>
          <xdr:row>140</xdr:row>
          <xdr:rowOff>190500</xdr:rowOff>
        </xdr:to>
        <xdr:sp macro="" textlink="">
          <xdr:nvSpPr>
            <xdr:cNvPr id="10530" name="Check Box 290" hidden="1">
              <a:extLst>
                <a:ext uri="{63B3BB69-23CF-44E3-9099-C40C66FF867C}">
                  <a14:compatExt spid="_x0000_s10530"/>
                </a:ext>
                <a:ext uri="{FF2B5EF4-FFF2-40B4-BE49-F238E27FC236}">
                  <a16:creationId xmlns:a16="http://schemas.microsoft.com/office/drawing/2014/main" id="{00000000-0008-0000-01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141</xdr:row>
          <xdr:rowOff>57150</xdr:rowOff>
        </xdr:from>
        <xdr:to>
          <xdr:col>1</xdr:col>
          <xdr:colOff>247650</xdr:colOff>
          <xdr:row>142</xdr:row>
          <xdr:rowOff>0</xdr:rowOff>
        </xdr:to>
        <xdr:sp macro="" textlink="">
          <xdr:nvSpPr>
            <xdr:cNvPr id="10531" name="Check Box 291" hidden="1">
              <a:extLst>
                <a:ext uri="{63B3BB69-23CF-44E3-9099-C40C66FF867C}">
                  <a14:compatExt spid="_x0000_s10531"/>
                </a:ext>
                <a:ext uri="{FF2B5EF4-FFF2-40B4-BE49-F238E27FC236}">
                  <a16:creationId xmlns:a16="http://schemas.microsoft.com/office/drawing/2014/main" id="{00000000-0008-0000-01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142</xdr:row>
          <xdr:rowOff>57150</xdr:rowOff>
        </xdr:from>
        <xdr:to>
          <xdr:col>1</xdr:col>
          <xdr:colOff>247650</xdr:colOff>
          <xdr:row>143</xdr:row>
          <xdr:rowOff>0</xdr:rowOff>
        </xdr:to>
        <xdr:sp macro="" textlink="">
          <xdr:nvSpPr>
            <xdr:cNvPr id="10532" name="Check Box 292" hidden="1">
              <a:extLst>
                <a:ext uri="{63B3BB69-23CF-44E3-9099-C40C66FF867C}">
                  <a14:compatExt spid="_x0000_s10532"/>
                </a:ext>
                <a:ext uri="{FF2B5EF4-FFF2-40B4-BE49-F238E27FC236}">
                  <a16:creationId xmlns:a16="http://schemas.microsoft.com/office/drawing/2014/main" id="{00000000-0008-0000-01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143</xdr:row>
          <xdr:rowOff>57150</xdr:rowOff>
        </xdr:from>
        <xdr:to>
          <xdr:col>1</xdr:col>
          <xdr:colOff>247650</xdr:colOff>
          <xdr:row>143</xdr:row>
          <xdr:rowOff>190500</xdr:rowOff>
        </xdr:to>
        <xdr:sp macro="" textlink="">
          <xdr:nvSpPr>
            <xdr:cNvPr id="10533" name="Check Box 293" hidden="1">
              <a:extLst>
                <a:ext uri="{63B3BB69-23CF-44E3-9099-C40C66FF867C}">
                  <a14:compatExt spid="_x0000_s10533"/>
                </a:ext>
                <a:ext uri="{FF2B5EF4-FFF2-40B4-BE49-F238E27FC236}">
                  <a16:creationId xmlns:a16="http://schemas.microsoft.com/office/drawing/2014/main" id="{00000000-0008-0000-01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144</xdr:row>
          <xdr:rowOff>57150</xdr:rowOff>
        </xdr:from>
        <xdr:to>
          <xdr:col>1</xdr:col>
          <xdr:colOff>247650</xdr:colOff>
          <xdr:row>145</xdr:row>
          <xdr:rowOff>0</xdr:rowOff>
        </xdr:to>
        <xdr:sp macro="" textlink="">
          <xdr:nvSpPr>
            <xdr:cNvPr id="10534" name="Check Box 294" hidden="1">
              <a:extLst>
                <a:ext uri="{63B3BB69-23CF-44E3-9099-C40C66FF867C}">
                  <a14:compatExt spid="_x0000_s10534"/>
                </a:ext>
                <a:ext uri="{FF2B5EF4-FFF2-40B4-BE49-F238E27FC236}">
                  <a16:creationId xmlns:a16="http://schemas.microsoft.com/office/drawing/2014/main" id="{00000000-0008-0000-01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145</xdr:row>
          <xdr:rowOff>57150</xdr:rowOff>
        </xdr:from>
        <xdr:to>
          <xdr:col>1</xdr:col>
          <xdr:colOff>247650</xdr:colOff>
          <xdr:row>146</xdr:row>
          <xdr:rowOff>0</xdr:rowOff>
        </xdr:to>
        <xdr:sp macro="" textlink="">
          <xdr:nvSpPr>
            <xdr:cNvPr id="10535" name="Check Box 295" hidden="1">
              <a:extLst>
                <a:ext uri="{63B3BB69-23CF-44E3-9099-C40C66FF867C}">
                  <a14:compatExt spid="_x0000_s10535"/>
                </a:ext>
                <a:ext uri="{FF2B5EF4-FFF2-40B4-BE49-F238E27FC236}">
                  <a16:creationId xmlns:a16="http://schemas.microsoft.com/office/drawing/2014/main" id="{00000000-0008-0000-01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146</xdr:row>
          <xdr:rowOff>57150</xdr:rowOff>
        </xdr:from>
        <xdr:to>
          <xdr:col>1</xdr:col>
          <xdr:colOff>247650</xdr:colOff>
          <xdr:row>147</xdr:row>
          <xdr:rowOff>0</xdr:rowOff>
        </xdr:to>
        <xdr:sp macro="" textlink="">
          <xdr:nvSpPr>
            <xdr:cNvPr id="10536" name="Check Box 296" hidden="1">
              <a:extLst>
                <a:ext uri="{63B3BB69-23CF-44E3-9099-C40C66FF867C}">
                  <a14:compatExt spid="_x0000_s10536"/>
                </a:ext>
                <a:ext uri="{FF2B5EF4-FFF2-40B4-BE49-F238E27FC236}">
                  <a16:creationId xmlns:a16="http://schemas.microsoft.com/office/drawing/2014/main" id="{00000000-0008-0000-01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147</xdr:row>
          <xdr:rowOff>57150</xdr:rowOff>
        </xdr:from>
        <xdr:to>
          <xdr:col>1</xdr:col>
          <xdr:colOff>247650</xdr:colOff>
          <xdr:row>148</xdr:row>
          <xdr:rowOff>0</xdr:rowOff>
        </xdr:to>
        <xdr:sp macro="" textlink="">
          <xdr:nvSpPr>
            <xdr:cNvPr id="10537" name="Check Box 297" hidden="1">
              <a:extLst>
                <a:ext uri="{63B3BB69-23CF-44E3-9099-C40C66FF867C}">
                  <a14:compatExt spid="_x0000_s10537"/>
                </a:ext>
                <a:ext uri="{FF2B5EF4-FFF2-40B4-BE49-F238E27FC236}">
                  <a16:creationId xmlns:a16="http://schemas.microsoft.com/office/drawing/2014/main" id="{00000000-0008-0000-0100-00002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148</xdr:row>
          <xdr:rowOff>57150</xdr:rowOff>
        </xdr:from>
        <xdr:to>
          <xdr:col>1</xdr:col>
          <xdr:colOff>247650</xdr:colOff>
          <xdr:row>149</xdr:row>
          <xdr:rowOff>0</xdr:rowOff>
        </xdr:to>
        <xdr:sp macro="" textlink="">
          <xdr:nvSpPr>
            <xdr:cNvPr id="10538" name="Check Box 298" hidden="1">
              <a:extLst>
                <a:ext uri="{63B3BB69-23CF-44E3-9099-C40C66FF867C}">
                  <a14:compatExt spid="_x0000_s10538"/>
                </a:ext>
                <a:ext uri="{FF2B5EF4-FFF2-40B4-BE49-F238E27FC236}">
                  <a16:creationId xmlns:a16="http://schemas.microsoft.com/office/drawing/2014/main" id="{00000000-0008-0000-01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155</xdr:row>
          <xdr:rowOff>57150</xdr:rowOff>
        </xdr:from>
        <xdr:to>
          <xdr:col>1</xdr:col>
          <xdr:colOff>247650</xdr:colOff>
          <xdr:row>155</xdr:row>
          <xdr:rowOff>190500</xdr:rowOff>
        </xdr:to>
        <xdr:sp macro="" textlink="">
          <xdr:nvSpPr>
            <xdr:cNvPr id="10539" name="Check Box 299" hidden="1">
              <a:extLst>
                <a:ext uri="{63B3BB69-23CF-44E3-9099-C40C66FF867C}">
                  <a14:compatExt spid="_x0000_s10539"/>
                </a:ext>
                <a:ext uri="{FF2B5EF4-FFF2-40B4-BE49-F238E27FC236}">
                  <a16:creationId xmlns:a16="http://schemas.microsoft.com/office/drawing/2014/main" id="{00000000-0008-0000-0100-00002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156</xdr:row>
          <xdr:rowOff>57150</xdr:rowOff>
        </xdr:from>
        <xdr:to>
          <xdr:col>1</xdr:col>
          <xdr:colOff>247650</xdr:colOff>
          <xdr:row>156</xdr:row>
          <xdr:rowOff>190500</xdr:rowOff>
        </xdr:to>
        <xdr:sp macro="" textlink="">
          <xdr:nvSpPr>
            <xdr:cNvPr id="10540" name="Check Box 300" hidden="1">
              <a:extLst>
                <a:ext uri="{63B3BB69-23CF-44E3-9099-C40C66FF867C}">
                  <a14:compatExt spid="_x0000_s10540"/>
                </a:ext>
                <a:ext uri="{FF2B5EF4-FFF2-40B4-BE49-F238E27FC236}">
                  <a16:creationId xmlns:a16="http://schemas.microsoft.com/office/drawing/2014/main" id="{00000000-0008-0000-0100-00002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157</xdr:row>
          <xdr:rowOff>19050</xdr:rowOff>
        </xdr:from>
        <xdr:to>
          <xdr:col>1</xdr:col>
          <xdr:colOff>247650</xdr:colOff>
          <xdr:row>158</xdr:row>
          <xdr:rowOff>0</xdr:rowOff>
        </xdr:to>
        <xdr:sp macro="" textlink="">
          <xdr:nvSpPr>
            <xdr:cNvPr id="10541" name="Check Box 301" hidden="1">
              <a:extLst>
                <a:ext uri="{63B3BB69-23CF-44E3-9099-C40C66FF867C}">
                  <a14:compatExt spid="_x0000_s10541"/>
                </a:ext>
                <a:ext uri="{FF2B5EF4-FFF2-40B4-BE49-F238E27FC236}">
                  <a16:creationId xmlns:a16="http://schemas.microsoft.com/office/drawing/2014/main" id="{00000000-0008-0000-0100-00002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158</xdr:row>
          <xdr:rowOff>57150</xdr:rowOff>
        </xdr:from>
        <xdr:to>
          <xdr:col>1</xdr:col>
          <xdr:colOff>247650</xdr:colOff>
          <xdr:row>159</xdr:row>
          <xdr:rowOff>0</xdr:rowOff>
        </xdr:to>
        <xdr:sp macro="" textlink="">
          <xdr:nvSpPr>
            <xdr:cNvPr id="10542" name="Check Box 302" hidden="1">
              <a:extLst>
                <a:ext uri="{63B3BB69-23CF-44E3-9099-C40C66FF867C}">
                  <a14:compatExt spid="_x0000_s10542"/>
                </a:ext>
                <a:ext uri="{FF2B5EF4-FFF2-40B4-BE49-F238E27FC236}">
                  <a16:creationId xmlns:a16="http://schemas.microsoft.com/office/drawing/2014/main" id="{00000000-0008-0000-0100-00002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159</xdr:row>
          <xdr:rowOff>57150</xdr:rowOff>
        </xdr:from>
        <xdr:to>
          <xdr:col>1</xdr:col>
          <xdr:colOff>266700</xdr:colOff>
          <xdr:row>159</xdr:row>
          <xdr:rowOff>180975</xdr:rowOff>
        </xdr:to>
        <xdr:sp macro="" textlink="">
          <xdr:nvSpPr>
            <xdr:cNvPr id="10543" name="Check Box 303" hidden="1">
              <a:extLst>
                <a:ext uri="{63B3BB69-23CF-44E3-9099-C40C66FF867C}">
                  <a14:compatExt spid="_x0000_s10543"/>
                </a:ext>
                <a:ext uri="{FF2B5EF4-FFF2-40B4-BE49-F238E27FC236}">
                  <a16:creationId xmlns:a16="http://schemas.microsoft.com/office/drawing/2014/main" id="{00000000-0008-0000-0100-00002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160</xdr:row>
          <xdr:rowOff>57150</xdr:rowOff>
        </xdr:from>
        <xdr:to>
          <xdr:col>1</xdr:col>
          <xdr:colOff>247650</xdr:colOff>
          <xdr:row>161</xdr:row>
          <xdr:rowOff>114300</xdr:rowOff>
        </xdr:to>
        <xdr:sp macro="" textlink="">
          <xdr:nvSpPr>
            <xdr:cNvPr id="10544" name="Check Box 304" hidden="1">
              <a:extLst>
                <a:ext uri="{63B3BB69-23CF-44E3-9099-C40C66FF867C}">
                  <a14:compatExt spid="_x0000_s10544"/>
                </a:ext>
                <a:ext uri="{FF2B5EF4-FFF2-40B4-BE49-F238E27FC236}">
                  <a16:creationId xmlns:a16="http://schemas.microsoft.com/office/drawing/2014/main" id="{00000000-0008-0000-01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161</xdr:row>
          <xdr:rowOff>57150</xdr:rowOff>
        </xdr:from>
        <xdr:to>
          <xdr:col>1</xdr:col>
          <xdr:colOff>247650</xdr:colOff>
          <xdr:row>162</xdr:row>
          <xdr:rowOff>0</xdr:rowOff>
        </xdr:to>
        <xdr:sp macro="" textlink="">
          <xdr:nvSpPr>
            <xdr:cNvPr id="10545" name="Check Box 305" hidden="1">
              <a:extLst>
                <a:ext uri="{63B3BB69-23CF-44E3-9099-C40C66FF867C}">
                  <a14:compatExt spid="_x0000_s10545"/>
                </a:ext>
                <a:ext uri="{FF2B5EF4-FFF2-40B4-BE49-F238E27FC236}">
                  <a16:creationId xmlns:a16="http://schemas.microsoft.com/office/drawing/2014/main" id="{00000000-0008-0000-01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169</xdr:row>
          <xdr:rowOff>57150</xdr:rowOff>
        </xdr:from>
        <xdr:to>
          <xdr:col>1</xdr:col>
          <xdr:colOff>247650</xdr:colOff>
          <xdr:row>170</xdr:row>
          <xdr:rowOff>0</xdr:rowOff>
        </xdr:to>
        <xdr:sp macro="" textlink="">
          <xdr:nvSpPr>
            <xdr:cNvPr id="10546" name="Check Box 306" hidden="1">
              <a:extLst>
                <a:ext uri="{63B3BB69-23CF-44E3-9099-C40C66FF867C}">
                  <a14:compatExt spid="_x0000_s10546"/>
                </a:ext>
                <a:ext uri="{FF2B5EF4-FFF2-40B4-BE49-F238E27FC236}">
                  <a16:creationId xmlns:a16="http://schemas.microsoft.com/office/drawing/2014/main" id="{00000000-0008-0000-0100-00003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170</xdr:row>
          <xdr:rowOff>57150</xdr:rowOff>
        </xdr:from>
        <xdr:to>
          <xdr:col>1</xdr:col>
          <xdr:colOff>247650</xdr:colOff>
          <xdr:row>171</xdr:row>
          <xdr:rowOff>0</xdr:rowOff>
        </xdr:to>
        <xdr:sp macro="" textlink="">
          <xdr:nvSpPr>
            <xdr:cNvPr id="10547" name="Check Box 307" hidden="1">
              <a:extLst>
                <a:ext uri="{63B3BB69-23CF-44E3-9099-C40C66FF867C}">
                  <a14:compatExt spid="_x0000_s10547"/>
                </a:ext>
                <a:ext uri="{FF2B5EF4-FFF2-40B4-BE49-F238E27FC236}">
                  <a16:creationId xmlns:a16="http://schemas.microsoft.com/office/drawing/2014/main" id="{00000000-0008-0000-0100-00003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171</xdr:row>
          <xdr:rowOff>57150</xdr:rowOff>
        </xdr:from>
        <xdr:to>
          <xdr:col>1</xdr:col>
          <xdr:colOff>247650</xdr:colOff>
          <xdr:row>172</xdr:row>
          <xdr:rowOff>0</xdr:rowOff>
        </xdr:to>
        <xdr:sp macro="" textlink="">
          <xdr:nvSpPr>
            <xdr:cNvPr id="10548" name="Check Box 308" hidden="1">
              <a:extLst>
                <a:ext uri="{63B3BB69-23CF-44E3-9099-C40C66FF867C}">
                  <a14:compatExt spid="_x0000_s10548"/>
                </a:ext>
                <a:ext uri="{FF2B5EF4-FFF2-40B4-BE49-F238E27FC236}">
                  <a16:creationId xmlns:a16="http://schemas.microsoft.com/office/drawing/2014/main" id="{00000000-0008-0000-0100-00003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172</xdr:row>
          <xdr:rowOff>57150</xdr:rowOff>
        </xdr:from>
        <xdr:to>
          <xdr:col>1</xdr:col>
          <xdr:colOff>247650</xdr:colOff>
          <xdr:row>173</xdr:row>
          <xdr:rowOff>0</xdr:rowOff>
        </xdr:to>
        <xdr:sp macro="" textlink="">
          <xdr:nvSpPr>
            <xdr:cNvPr id="10549" name="Check Box 309" hidden="1">
              <a:extLst>
                <a:ext uri="{63B3BB69-23CF-44E3-9099-C40C66FF867C}">
                  <a14:compatExt spid="_x0000_s10549"/>
                </a:ext>
                <a:ext uri="{FF2B5EF4-FFF2-40B4-BE49-F238E27FC236}">
                  <a16:creationId xmlns:a16="http://schemas.microsoft.com/office/drawing/2014/main" id="{00000000-0008-0000-01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173</xdr:row>
          <xdr:rowOff>57150</xdr:rowOff>
        </xdr:from>
        <xdr:to>
          <xdr:col>1</xdr:col>
          <xdr:colOff>247650</xdr:colOff>
          <xdr:row>173</xdr:row>
          <xdr:rowOff>190500</xdr:rowOff>
        </xdr:to>
        <xdr:sp macro="" textlink="">
          <xdr:nvSpPr>
            <xdr:cNvPr id="10550" name="Check Box 310" hidden="1">
              <a:extLst>
                <a:ext uri="{63B3BB69-23CF-44E3-9099-C40C66FF867C}">
                  <a14:compatExt spid="_x0000_s10550"/>
                </a:ext>
                <a:ext uri="{FF2B5EF4-FFF2-40B4-BE49-F238E27FC236}">
                  <a16:creationId xmlns:a16="http://schemas.microsoft.com/office/drawing/2014/main" id="{00000000-0008-0000-0100-00003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114</xdr:row>
          <xdr:rowOff>123825</xdr:rowOff>
        </xdr:from>
        <xdr:to>
          <xdr:col>1</xdr:col>
          <xdr:colOff>247650</xdr:colOff>
          <xdr:row>115</xdr:row>
          <xdr:rowOff>0</xdr:rowOff>
        </xdr:to>
        <xdr:sp macro="" textlink="">
          <xdr:nvSpPr>
            <xdr:cNvPr id="10565" name="Check Box 325" hidden="1">
              <a:extLst>
                <a:ext uri="{63B3BB69-23CF-44E3-9099-C40C66FF867C}">
                  <a14:compatExt spid="_x0000_s10565"/>
                </a:ext>
                <a:ext uri="{FF2B5EF4-FFF2-40B4-BE49-F238E27FC236}">
                  <a16:creationId xmlns:a16="http://schemas.microsoft.com/office/drawing/2014/main" id="{00000000-0008-0000-0100-00004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135</xdr:row>
          <xdr:rowOff>123825</xdr:rowOff>
        </xdr:from>
        <xdr:to>
          <xdr:col>1</xdr:col>
          <xdr:colOff>247650</xdr:colOff>
          <xdr:row>135</xdr:row>
          <xdr:rowOff>190500</xdr:rowOff>
        </xdr:to>
        <xdr:sp macro="" textlink="">
          <xdr:nvSpPr>
            <xdr:cNvPr id="10569" name="Check Box 329" hidden="1">
              <a:extLst>
                <a:ext uri="{63B3BB69-23CF-44E3-9099-C40C66FF867C}">
                  <a14:compatExt spid="_x0000_s10569"/>
                </a:ext>
                <a:ext uri="{FF2B5EF4-FFF2-40B4-BE49-F238E27FC236}">
                  <a16:creationId xmlns:a16="http://schemas.microsoft.com/office/drawing/2014/main" id="{00000000-0008-0000-0100-00004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151</xdr:row>
          <xdr:rowOff>57150</xdr:rowOff>
        </xdr:from>
        <xdr:to>
          <xdr:col>1</xdr:col>
          <xdr:colOff>285750</xdr:colOff>
          <xdr:row>152</xdr:row>
          <xdr:rowOff>0</xdr:rowOff>
        </xdr:to>
        <xdr:sp macro="" textlink="">
          <xdr:nvSpPr>
            <xdr:cNvPr id="10570" name="Check Box 330" hidden="1">
              <a:extLst>
                <a:ext uri="{63B3BB69-23CF-44E3-9099-C40C66FF867C}">
                  <a14:compatExt spid="_x0000_s10570"/>
                </a:ext>
                <a:ext uri="{FF2B5EF4-FFF2-40B4-BE49-F238E27FC236}">
                  <a16:creationId xmlns:a16="http://schemas.microsoft.com/office/drawing/2014/main" id="{00000000-0008-0000-0100-00004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176</xdr:row>
          <xdr:rowOff>57150</xdr:rowOff>
        </xdr:from>
        <xdr:to>
          <xdr:col>1</xdr:col>
          <xdr:colOff>257175</xdr:colOff>
          <xdr:row>176</xdr:row>
          <xdr:rowOff>190500</xdr:rowOff>
        </xdr:to>
        <xdr:sp macro="" textlink="">
          <xdr:nvSpPr>
            <xdr:cNvPr id="10571" name="Check Box 331" hidden="1">
              <a:extLst>
                <a:ext uri="{63B3BB69-23CF-44E3-9099-C40C66FF867C}">
                  <a14:compatExt spid="_x0000_s10571"/>
                </a:ext>
                <a:ext uri="{FF2B5EF4-FFF2-40B4-BE49-F238E27FC236}">
                  <a16:creationId xmlns:a16="http://schemas.microsoft.com/office/drawing/2014/main" id="{00000000-0008-0000-0100-00004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162</xdr:row>
          <xdr:rowOff>57150</xdr:rowOff>
        </xdr:from>
        <xdr:to>
          <xdr:col>1</xdr:col>
          <xdr:colOff>247650</xdr:colOff>
          <xdr:row>163</xdr:row>
          <xdr:rowOff>0</xdr:rowOff>
        </xdr:to>
        <xdr:sp macro="" textlink="">
          <xdr:nvSpPr>
            <xdr:cNvPr id="10572" name="Check Box 332" hidden="1">
              <a:extLst>
                <a:ext uri="{63B3BB69-23CF-44E3-9099-C40C66FF867C}">
                  <a14:compatExt spid="_x0000_s10572"/>
                </a:ext>
                <a:ext uri="{FF2B5EF4-FFF2-40B4-BE49-F238E27FC236}">
                  <a16:creationId xmlns:a16="http://schemas.microsoft.com/office/drawing/2014/main" id="{00000000-0008-0000-0100-00004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165</xdr:row>
          <xdr:rowOff>57150</xdr:rowOff>
        </xdr:from>
        <xdr:to>
          <xdr:col>1</xdr:col>
          <xdr:colOff>247650</xdr:colOff>
          <xdr:row>166</xdr:row>
          <xdr:rowOff>0</xdr:rowOff>
        </xdr:to>
        <xdr:sp macro="" textlink="">
          <xdr:nvSpPr>
            <xdr:cNvPr id="10573" name="Check Box 333" hidden="1">
              <a:extLst>
                <a:ext uri="{63B3BB69-23CF-44E3-9099-C40C66FF867C}">
                  <a14:compatExt spid="_x0000_s10573"/>
                </a:ext>
                <a:ext uri="{FF2B5EF4-FFF2-40B4-BE49-F238E27FC236}">
                  <a16:creationId xmlns:a16="http://schemas.microsoft.com/office/drawing/2014/main" id="{00000000-0008-0000-0100-00004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87</xdr:row>
          <xdr:rowOff>19050</xdr:rowOff>
        </xdr:from>
        <xdr:to>
          <xdr:col>3</xdr:col>
          <xdr:colOff>1962150</xdr:colOff>
          <xdr:row>88</xdr:row>
          <xdr:rowOff>171450</xdr:rowOff>
        </xdr:to>
        <xdr:sp macro="" textlink="">
          <xdr:nvSpPr>
            <xdr:cNvPr id="10580" name="Check Box 340" hidden="1">
              <a:extLst>
                <a:ext uri="{63B3BB69-23CF-44E3-9099-C40C66FF867C}">
                  <a14:compatExt spid="_x0000_s10580"/>
                </a:ext>
                <a:ext uri="{FF2B5EF4-FFF2-40B4-BE49-F238E27FC236}">
                  <a16:creationId xmlns:a16="http://schemas.microsoft.com/office/drawing/2014/main" id="{00000000-0008-0000-0100-00005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134</xdr:row>
          <xdr:rowOff>123825</xdr:rowOff>
        </xdr:from>
        <xdr:to>
          <xdr:col>1</xdr:col>
          <xdr:colOff>247650</xdr:colOff>
          <xdr:row>134</xdr:row>
          <xdr:rowOff>190500</xdr:rowOff>
        </xdr:to>
        <xdr:sp macro="" textlink="">
          <xdr:nvSpPr>
            <xdr:cNvPr id="10582" name="Check Box 342" hidden="1">
              <a:extLst>
                <a:ext uri="{63B3BB69-23CF-44E3-9099-C40C66FF867C}">
                  <a14:compatExt spid="_x0000_s10582"/>
                </a:ext>
                <a:ext uri="{FF2B5EF4-FFF2-40B4-BE49-F238E27FC236}">
                  <a16:creationId xmlns:a16="http://schemas.microsoft.com/office/drawing/2014/main" id="{00000000-0008-0000-0100-00005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133</xdr:row>
          <xdr:rowOff>123825</xdr:rowOff>
        </xdr:from>
        <xdr:to>
          <xdr:col>1</xdr:col>
          <xdr:colOff>247650</xdr:colOff>
          <xdr:row>133</xdr:row>
          <xdr:rowOff>190500</xdr:rowOff>
        </xdr:to>
        <xdr:sp macro="" textlink="">
          <xdr:nvSpPr>
            <xdr:cNvPr id="10583" name="Check Box 343" hidden="1">
              <a:extLst>
                <a:ext uri="{63B3BB69-23CF-44E3-9099-C40C66FF867C}">
                  <a14:compatExt spid="_x0000_s10583"/>
                </a:ext>
                <a:ext uri="{FF2B5EF4-FFF2-40B4-BE49-F238E27FC236}">
                  <a16:creationId xmlns:a16="http://schemas.microsoft.com/office/drawing/2014/main" id="{00000000-0008-0000-0100-00005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150</xdr:row>
          <xdr:rowOff>57150</xdr:rowOff>
        </xdr:from>
        <xdr:to>
          <xdr:col>1</xdr:col>
          <xdr:colOff>247650</xdr:colOff>
          <xdr:row>151</xdr:row>
          <xdr:rowOff>0</xdr:rowOff>
        </xdr:to>
        <xdr:sp macro="" textlink="">
          <xdr:nvSpPr>
            <xdr:cNvPr id="10584" name="Check Box 344" hidden="1">
              <a:extLst>
                <a:ext uri="{63B3BB69-23CF-44E3-9099-C40C66FF867C}">
                  <a14:compatExt spid="_x0000_s10584"/>
                </a:ext>
                <a:ext uri="{FF2B5EF4-FFF2-40B4-BE49-F238E27FC236}">
                  <a16:creationId xmlns:a16="http://schemas.microsoft.com/office/drawing/2014/main" id="{00000000-0008-0000-0100-00005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149</xdr:row>
          <xdr:rowOff>57150</xdr:rowOff>
        </xdr:from>
        <xdr:to>
          <xdr:col>1</xdr:col>
          <xdr:colOff>247650</xdr:colOff>
          <xdr:row>150</xdr:row>
          <xdr:rowOff>0</xdr:rowOff>
        </xdr:to>
        <xdr:sp macro="" textlink="">
          <xdr:nvSpPr>
            <xdr:cNvPr id="10585" name="Check Box 345" hidden="1">
              <a:extLst>
                <a:ext uri="{63B3BB69-23CF-44E3-9099-C40C66FF867C}">
                  <a14:compatExt spid="_x0000_s10585"/>
                </a:ext>
                <a:ext uri="{FF2B5EF4-FFF2-40B4-BE49-F238E27FC236}">
                  <a16:creationId xmlns:a16="http://schemas.microsoft.com/office/drawing/2014/main" id="{00000000-0008-0000-0100-00005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164</xdr:row>
          <xdr:rowOff>57150</xdr:rowOff>
        </xdr:from>
        <xdr:to>
          <xdr:col>1</xdr:col>
          <xdr:colOff>247650</xdr:colOff>
          <xdr:row>165</xdr:row>
          <xdr:rowOff>0</xdr:rowOff>
        </xdr:to>
        <xdr:sp macro="" textlink="">
          <xdr:nvSpPr>
            <xdr:cNvPr id="10586" name="Check Box 346" hidden="1">
              <a:extLst>
                <a:ext uri="{63B3BB69-23CF-44E3-9099-C40C66FF867C}">
                  <a14:compatExt spid="_x0000_s10586"/>
                </a:ext>
                <a:ext uri="{FF2B5EF4-FFF2-40B4-BE49-F238E27FC236}">
                  <a16:creationId xmlns:a16="http://schemas.microsoft.com/office/drawing/2014/main" id="{00000000-0008-0000-0100-00005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163</xdr:row>
          <xdr:rowOff>57150</xdr:rowOff>
        </xdr:from>
        <xdr:to>
          <xdr:col>1</xdr:col>
          <xdr:colOff>247650</xdr:colOff>
          <xdr:row>164</xdr:row>
          <xdr:rowOff>0</xdr:rowOff>
        </xdr:to>
        <xdr:sp macro="" textlink="">
          <xdr:nvSpPr>
            <xdr:cNvPr id="10587" name="Check Box 347" hidden="1">
              <a:extLst>
                <a:ext uri="{63B3BB69-23CF-44E3-9099-C40C66FF867C}">
                  <a14:compatExt spid="_x0000_s10587"/>
                </a:ext>
                <a:ext uri="{FF2B5EF4-FFF2-40B4-BE49-F238E27FC236}">
                  <a16:creationId xmlns:a16="http://schemas.microsoft.com/office/drawing/2014/main" id="{00000000-0008-0000-0100-00005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175</xdr:row>
          <xdr:rowOff>57150</xdr:rowOff>
        </xdr:from>
        <xdr:to>
          <xdr:col>1</xdr:col>
          <xdr:colOff>257175</xdr:colOff>
          <xdr:row>175</xdr:row>
          <xdr:rowOff>200025</xdr:rowOff>
        </xdr:to>
        <xdr:sp macro="" textlink="">
          <xdr:nvSpPr>
            <xdr:cNvPr id="10588" name="Check Box 348" hidden="1">
              <a:extLst>
                <a:ext uri="{63B3BB69-23CF-44E3-9099-C40C66FF867C}">
                  <a14:compatExt spid="_x0000_s10588"/>
                </a:ext>
                <a:ext uri="{FF2B5EF4-FFF2-40B4-BE49-F238E27FC236}">
                  <a16:creationId xmlns:a16="http://schemas.microsoft.com/office/drawing/2014/main" id="{00000000-0008-0000-0100-00005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174</xdr:row>
          <xdr:rowOff>57150</xdr:rowOff>
        </xdr:from>
        <xdr:to>
          <xdr:col>1</xdr:col>
          <xdr:colOff>247650</xdr:colOff>
          <xdr:row>174</xdr:row>
          <xdr:rowOff>200025</xdr:rowOff>
        </xdr:to>
        <xdr:sp macro="" textlink="">
          <xdr:nvSpPr>
            <xdr:cNvPr id="10589" name="Check Box 349" hidden="1">
              <a:extLst>
                <a:ext uri="{63B3BB69-23CF-44E3-9099-C40C66FF867C}">
                  <a14:compatExt spid="_x0000_s10589"/>
                </a:ext>
                <a:ext uri="{FF2B5EF4-FFF2-40B4-BE49-F238E27FC236}">
                  <a16:creationId xmlns:a16="http://schemas.microsoft.com/office/drawing/2014/main" id="{00000000-0008-0000-0100-00005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28575</xdr:rowOff>
        </xdr:from>
        <xdr:to>
          <xdr:col>3</xdr:col>
          <xdr:colOff>447675</xdr:colOff>
          <xdr:row>40</xdr:row>
          <xdr:rowOff>180975</xdr:rowOff>
        </xdr:to>
        <xdr:sp macro="" textlink="">
          <xdr:nvSpPr>
            <xdr:cNvPr id="10590" name="Check Box 350" hidden="1">
              <a:extLst>
                <a:ext uri="{63B3BB69-23CF-44E3-9099-C40C66FF867C}">
                  <a14:compatExt spid="_x0000_s10590"/>
                </a:ext>
                <a:ext uri="{FF2B5EF4-FFF2-40B4-BE49-F238E27FC236}">
                  <a16:creationId xmlns:a16="http://schemas.microsoft.com/office/drawing/2014/main" id="{00000000-0008-0000-0100-00005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sl-SI" sz="1100" b="0" i="0" u="none" strike="noStrike" baseline="0">
                  <a:solidFill>
                    <a:srgbClr val="000000"/>
                  </a:solidFill>
                  <a:latin typeface="Arial Narrow"/>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28575</xdr:rowOff>
        </xdr:from>
        <xdr:to>
          <xdr:col>3</xdr:col>
          <xdr:colOff>447675</xdr:colOff>
          <xdr:row>54</xdr:row>
          <xdr:rowOff>180975</xdr:rowOff>
        </xdr:to>
        <xdr:sp macro="" textlink="">
          <xdr:nvSpPr>
            <xdr:cNvPr id="10591" name="Check Box 351" hidden="1">
              <a:extLst>
                <a:ext uri="{63B3BB69-23CF-44E3-9099-C40C66FF867C}">
                  <a14:compatExt spid="_x0000_s10591"/>
                </a:ext>
                <a:ext uri="{FF2B5EF4-FFF2-40B4-BE49-F238E27FC236}">
                  <a16:creationId xmlns:a16="http://schemas.microsoft.com/office/drawing/2014/main" id="{00000000-0008-0000-0100-00005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sl-SI" sz="1100" b="0" i="0" u="none" strike="noStrike" baseline="0">
                  <a:solidFill>
                    <a:srgbClr val="000000"/>
                  </a:solidFill>
                  <a:latin typeface="Arial Narrow"/>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121</xdr:row>
          <xdr:rowOff>95250</xdr:rowOff>
        </xdr:from>
        <xdr:to>
          <xdr:col>1</xdr:col>
          <xdr:colOff>247650</xdr:colOff>
          <xdr:row>122</xdr:row>
          <xdr:rowOff>0</xdr:rowOff>
        </xdr:to>
        <xdr:sp macro="" textlink="">
          <xdr:nvSpPr>
            <xdr:cNvPr id="10596" name="Check Box 356" hidden="1">
              <a:extLst>
                <a:ext uri="{63B3BB69-23CF-44E3-9099-C40C66FF867C}">
                  <a14:compatExt spid="_x0000_s10596"/>
                </a:ext>
                <a:ext uri="{FF2B5EF4-FFF2-40B4-BE49-F238E27FC236}">
                  <a16:creationId xmlns:a16="http://schemas.microsoft.com/office/drawing/2014/main" id="{00000000-0008-0000-0100-00006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128</xdr:row>
          <xdr:rowOff>123825</xdr:rowOff>
        </xdr:from>
        <xdr:to>
          <xdr:col>1</xdr:col>
          <xdr:colOff>247650</xdr:colOff>
          <xdr:row>128</xdr:row>
          <xdr:rowOff>190500</xdr:rowOff>
        </xdr:to>
        <xdr:sp macro="" textlink="">
          <xdr:nvSpPr>
            <xdr:cNvPr id="10597" name="Check Box 357" hidden="1">
              <a:extLst>
                <a:ext uri="{63B3BB69-23CF-44E3-9099-C40C66FF867C}">
                  <a14:compatExt spid="_x0000_s10597"/>
                </a:ext>
                <a:ext uri="{FF2B5EF4-FFF2-40B4-BE49-F238E27FC236}">
                  <a16:creationId xmlns:a16="http://schemas.microsoft.com/office/drawing/2014/main" id="{00000000-0008-0000-0100-00006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129</xdr:row>
          <xdr:rowOff>123825</xdr:rowOff>
        </xdr:from>
        <xdr:to>
          <xdr:col>1</xdr:col>
          <xdr:colOff>247650</xdr:colOff>
          <xdr:row>129</xdr:row>
          <xdr:rowOff>190500</xdr:rowOff>
        </xdr:to>
        <xdr:sp macro="" textlink="">
          <xdr:nvSpPr>
            <xdr:cNvPr id="10598" name="Check Box 358" hidden="1">
              <a:extLst>
                <a:ext uri="{63B3BB69-23CF-44E3-9099-C40C66FF867C}">
                  <a14:compatExt spid="_x0000_s10598"/>
                </a:ext>
                <a:ext uri="{FF2B5EF4-FFF2-40B4-BE49-F238E27FC236}">
                  <a16:creationId xmlns:a16="http://schemas.microsoft.com/office/drawing/2014/main" id="{00000000-0008-0000-0100-00006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130</xdr:row>
          <xdr:rowOff>123825</xdr:rowOff>
        </xdr:from>
        <xdr:to>
          <xdr:col>1</xdr:col>
          <xdr:colOff>247650</xdr:colOff>
          <xdr:row>130</xdr:row>
          <xdr:rowOff>190500</xdr:rowOff>
        </xdr:to>
        <xdr:sp macro="" textlink="">
          <xdr:nvSpPr>
            <xdr:cNvPr id="10599" name="Check Box 359" hidden="1">
              <a:extLst>
                <a:ext uri="{63B3BB69-23CF-44E3-9099-C40C66FF867C}">
                  <a14:compatExt spid="_x0000_s10599"/>
                </a:ext>
                <a:ext uri="{FF2B5EF4-FFF2-40B4-BE49-F238E27FC236}">
                  <a16:creationId xmlns:a16="http://schemas.microsoft.com/office/drawing/2014/main" id="{00000000-0008-0000-0100-00006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131</xdr:row>
          <xdr:rowOff>123825</xdr:rowOff>
        </xdr:from>
        <xdr:to>
          <xdr:col>1</xdr:col>
          <xdr:colOff>247650</xdr:colOff>
          <xdr:row>132</xdr:row>
          <xdr:rowOff>0</xdr:rowOff>
        </xdr:to>
        <xdr:sp macro="" textlink="">
          <xdr:nvSpPr>
            <xdr:cNvPr id="10600" name="Check Box 360" hidden="1">
              <a:extLst>
                <a:ext uri="{63B3BB69-23CF-44E3-9099-C40C66FF867C}">
                  <a14:compatExt spid="_x0000_s10600"/>
                </a:ext>
                <a:ext uri="{FF2B5EF4-FFF2-40B4-BE49-F238E27FC236}">
                  <a16:creationId xmlns:a16="http://schemas.microsoft.com/office/drawing/2014/main" id="{00000000-0008-0000-0100-00006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132</xdr:row>
          <xdr:rowOff>123825</xdr:rowOff>
        </xdr:from>
        <xdr:to>
          <xdr:col>1</xdr:col>
          <xdr:colOff>247650</xdr:colOff>
          <xdr:row>133</xdr:row>
          <xdr:rowOff>0</xdr:rowOff>
        </xdr:to>
        <xdr:sp macro="" textlink="">
          <xdr:nvSpPr>
            <xdr:cNvPr id="10601" name="Check Box 361" hidden="1">
              <a:extLst>
                <a:ext uri="{63B3BB69-23CF-44E3-9099-C40C66FF867C}">
                  <a14:compatExt spid="_x0000_s10601"/>
                </a:ext>
                <a:ext uri="{FF2B5EF4-FFF2-40B4-BE49-F238E27FC236}">
                  <a16:creationId xmlns:a16="http://schemas.microsoft.com/office/drawing/2014/main" id="{00000000-0008-0000-0100-00006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105</xdr:row>
          <xdr:rowOff>0</xdr:rowOff>
        </xdr:from>
        <xdr:to>
          <xdr:col>3</xdr:col>
          <xdr:colOff>3895725</xdr:colOff>
          <xdr:row>105</xdr:row>
          <xdr:rowOff>180975</xdr:rowOff>
        </xdr:to>
        <xdr:sp macro="" textlink="">
          <xdr:nvSpPr>
            <xdr:cNvPr id="10602" name="Check Box 362" hidden="1">
              <a:extLst>
                <a:ext uri="{63B3BB69-23CF-44E3-9099-C40C66FF867C}">
                  <a14:compatExt spid="_x0000_s10602"/>
                </a:ext>
                <a:ext uri="{FF2B5EF4-FFF2-40B4-BE49-F238E27FC236}">
                  <a16:creationId xmlns:a16="http://schemas.microsoft.com/office/drawing/2014/main" id="{00000000-0008-0000-0100-00006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91</xdr:row>
          <xdr:rowOff>9525</xdr:rowOff>
        </xdr:from>
        <xdr:to>
          <xdr:col>3</xdr:col>
          <xdr:colOff>1533525</xdr:colOff>
          <xdr:row>92</xdr:row>
          <xdr:rowOff>0</xdr:rowOff>
        </xdr:to>
        <xdr:sp macro="" textlink="">
          <xdr:nvSpPr>
            <xdr:cNvPr id="10603" name="Check Box 363" hidden="1">
              <a:extLst>
                <a:ext uri="{63B3BB69-23CF-44E3-9099-C40C66FF867C}">
                  <a14:compatExt spid="_x0000_s10603"/>
                </a:ext>
                <a:ext uri="{FF2B5EF4-FFF2-40B4-BE49-F238E27FC236}">
                  <a16:creationId xmlns:a16="http://schemas.microsoft.com/office/drawing/2014/main" id="{00000000-0008-0000-0100-00006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91</xdr:row>
          <xdr:rowOff>9525</xdr:rowOff>
        </xdr:from>
        <xdr:to>
          <xdr:col>3</xdr:col>
          <xdr:colOff>1533525</xdr:colOff>
          <xdr:row>92</xdr:row>
          <xdr:rowOff>0</xdr:rowOff>
        </xdr:to>
        <xdr:sp macro="" textlink="">
          <xdr:nvSpPr>
            <xdr:cNvPr id="10604" name="Check Box 364" hidden="1">
              <a:extLst>
                <a:ext uri="{63B3BB69-23CF-44E3-9099-C40C66FF867C}">
                  <a14:compatExt spid="_x0000_s10604"/>
                </a:ext>
                <a:ext uri="{FF2B5EF4-FFF2-40B4-BE49-F238E27FC236}">
                  <a16:creationId xmlns:a16="http://schemas.microsoft.com/office/drawing/2014/main" id="{00000000-0008-0000-0100-00006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97</xdr:row>
          <xdr:rowOff>9525</xdr:rowOff>
        </xdr:from>
        <xdr:to>
          <xdr:col>3</xdr:col>
          <xdr:colOff>1533525</xdr:colOff>
          <xdr:row>98</xdr:row>
          <xdr:rowOff>0</xdr:rowOff>
        </xdr:to>
        <xdr:sp macro="" textlink="">
          <xdr:nvSpPr>
            <xdr:cNvPr id="10605" name="Check Box 365" hidden="1">
              <a:extLst>
                <a:ext uri="{63B3BB69-23CF-44E3-9099-C40C66FF867C}">
                  <a14:compatExt spid="_x0000_s10605"/>
                </a:ext>
                <a:ext uri="{FF2B5EF4-FFF2-40B4-BE49-F238E27FC236}">
                  <a16:creationId xmlns:a16="http://schemas.microsoft.com/office/drawing/2014/main" id="{00000000-0008-0000-0100-00006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97</xdr:row>
          <xdr:rowOff>9525</xdr:rowOff>
        </xdr:from>
        <xdr:to>
          <xdr:col>3</xdr:col>
          <xdr:colOff>1533525</xdr:colOff>
          <xdr:row>98</xdr:row>
          <xdr:rowOff>0</xdr:rowOff>
        </xdr:to>
        <xdr:sp macro="" textlink="">
          <xdr:nvSpPr>
            <xdr:cNvPr id="10606" name="Check Box 366" hidden="1">
              <a:extLst>
                <a:ext uri="{63B3BB69-23CF-44E3-9099-C40C66FF867C}">
                  <a14:compatExt spid="_x0000_s10606"/>
                </a:ext>
                <a:ext uri="{FF2B5EF4-FFF2-40B4-BE49-F238E27FC236}">
                  <a16:creationId xmlns:a16="http://schemas.microsoft.com/office/drawing/2014/main" id="{00000000-0008-0000-0100-00006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55</xdr:row>
          <xdr:rowOff>19050</xdr:rowOff>
        </xdr:from>
        <xdr:to>
          <xdr:col>1</xdr:col>
          <xdr:colOff>200025</xdr:colOff>
          <xdr:row>56</xdr:row>
          <xdr:rowOff>9525</xdr:rowOff>
        </xdr:to>
        <xdr:sp macro="" textlink="">
          <xdr:nvSpPr>
            <xdr:cNvPr id="215041" name="Check Box 1" hidden="1">
              <a:extLst>
                <a:ext uri="{63B3BB69-23CF-44E3-9099-C40C66FF867C}">
                  <a14:compatExt spid="_x0000_s215041"/>
                </a:ext>
                <a:ext uri="{FF2B5EF4-FFF2-40B4-BE49-F238E27FC236}">
                  <a16:creationId xmlns:a16="http://schemas.microsoft.com/office/drawing/2014/main" id="{00000000-0008-0000-0A00-000001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19050</xdr:rowOff>
        </xdr:from>
        <xdr:to>
          <xdr:col>1</xdr:col>
          <xdr:colOff>180975</xdr:colOff>
          <xdr:row>56</xdr:row>
          <xdr:rowOff>190500</xdr:rowOff>
        </xdr:to>
        <xdr:sp macro="" textlink="">
          <xdr:nvSpPr>
            <xdr:cNvPr id="215042" name="Check Box 2" hidden="1">
              <a:extLst>
                <a:ext uri="{63B3BB69-23CF-44E3-9099-C40C66FF867C}">
                  <a14:compatExt spid="_x0000_s215042"/>
                </a:ext>
                <a:ext uri="{FF2B5EF4-FFF2-40B4-BE49-F238E27FC236}">
                  <a16:creationId xmlns:a16="http://schemas.microsoft.com/office/drawing/2014/main" id="{00000000-0008-0000-0A00-000002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38100</xdr:rowOff>
        </xdr:from>
        <xdr:to>
          <xdr:col>1</xdr:col>
          <xdr:colOff>228600</xdr:colOff>
          <xdr:row>57</xdr:row>
          <xdr:rowOff>190500</xdr:rowOff>
        </xdr:to>
        <xdr:sp macro="" textlink="">
          <xdr:nvSpPr>
            <xdr:cNvPr id="215043" name="Check Box 3" hidden="1">
              <a:extLst>
                <a:ext uri="{63B3BB69-23CF-44E3-9099-C40C66FF867C}">
                  <a14:compatExt spid="_x0000_s215043"/>
                </a:ext>
                <a:ext uri="{FF2B5EF4-FFF2-40B4-BE49-F238E27FC236}">
                  <a16:creationId xmlns:a16="http://schemas.microsoft.com/office/drawing/2014/main" id="{00000000-0008-0000-0A00-000003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2962275</xdr:colOff>
          <xdr:row>0</xdr:row>
          <xdr:rowOff>76200</xdr:rowOff>
        </xdr:from>
        <xdr:to>
          <xdr:col>2</xdr:col>
          <xdr:colOff>4219575</xdr:colOff>
          <xdr:row>1</xdr:row>
          <xdr:rowOff>28575</xdr:rowOff>
        </xdr:to>
        <xdr:sp macro="" textlink="">
          <xdr:nvSpPr>
            <xdr:cNvPr id="215047" name="CommandButton1" hidden="1">
              <a:extLst>
                <a:ext uri="{63B3BB69-23CF-44E3-9099-C40C66FF867C}">
                  <a14:compatExt spid="_x0000_s215047"/>
                </a:ext>
                <a:ext uri="{FF2B5EF4-FFF2-40B4-BE49-F238E27FC236}">
                  <a16:creationId xmlns:a16="http://schemas.microsoft.com/office/drawing/2014/main" id="{00000000-0008-0000-0A00-0000074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2962275</xdr:colOff>
          <xdr:row>1</xdr:row>
          <xdr:rowOff>47625</xdr:rowOff>
        </xdr:from>
        <xdr:to>
          <xdr:col>2</xdr:col>
          <xdr:colOff>4219575</xdr:colOff>
          <xdr:row>1</xdr:row>
          <xdr:rowOff>295275</xdr:rowOff>
        </xdr:to>
        <xdr:sp macro="" textlink="">
          <xdr:nvSpPr>
            <xdr:cNvPr id="215048" name="CommandButton2" hidden="1">
              <a:extLst>
                <a:ext uri="{63B3BB69-23CF-44E3-9099-C40C66FF867C}">
                  <a14:compatExt spid="_x0000_s215048"/>
                </a:ext>
                <a:ext uri="{FF2B5EF4-FFF2-40B4-BE49-F238E27FC236}">
                  <a16:creationId xmlns:a16="http://schemas.microsoft.com/office/drawing/2014/main" id="{00000000-0008-0000-0A00-0000084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2962275</xdr:colOff>
          <xdr:row>1</xdr:row>
          <xdr:rowOff>314325</xdr:rowOff>
        </xdr:from>
        <xdr:to>
          <xdr:col>2</xdr:col>
          <xdr:colOff>4219575</xdr:colOff>
          <xdr:row>1</xdr:row>
          <xdr:rowOff>561975</xdr:rowOff>
        </xdr:to>
        <xdr:sp macro="" textlink="">
          <xdr:nvSpPr>
            <xdr:cNvPr id="215049" name="CommandButton3" hidden="1">
              <a:extLst>
                <a:ext uri="{63B3BB69-23CF-44E3-9099-C40C66FF867C}">
                  <a14:compatExt spid="_x0000_s215049"/>
                </a:ext>
                <a:ext uri="{FF2B5EF4-FFF2-40B4-BE49-F238E27FC236}">
                  <a16:creationId xmlns:a16="http://schemas.microsoft.com/office/drawing/2014/main" id="{00000000-0008-0000-0A00-0000094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43</xdr:row>
          <xdr:rowOff>0</xdr:rowOff>
        </xdr:from>
        <xdr:to>
          <xdr:col>0</xdr:col>
          <xdr:colOff>962025</xdr:colOff>
          <xdr:row>48</xdr:row>
          <xdr:rowOff>142875</xdr:rowOff>
        </xdr:to>
        <xdr:sp macro="" textlink="">
          <xdr:nvSpPr>
            <xdr:cNvPr id="218113" name="Group Box 1" hidden="1">
              <a:extLst>
                <a:ext uri="{63B3BB69-23CF-44E3-9099-C40C66FF867C}">
                  <a14:compatExt spid="_x0000_s218113"/>
                </a:ext>
                <a:ext uri="{FF2B5EF4-FFF2-40B4-BE49-F238E27FC236}">
                  <a16:creationId xmlns:a16="http://schemas.microsoft.com/office/drawing/2014/main" id="{00000000-0008-0000-0B00-0000015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0</xdr:rowOff>
        </xdr:from>
        <xdr:to>
          <xdr:col>2</xdr:col>
          <xdr:colOff>809625</xdr:colOff>
          <xdr:row>57</xdr:row>
          <xdr:rowOff>38100</xdr:rowOff>
        </xdr:to>
        <xdr:sp macro="" textlink="">
          <xdr:nvSpPr>
            <xdr:cNvPr id="218114" name="Group Box 2" hidden="1">
              <a:extLst>
                <a:ext uri="{63B3BB69-23CF-44E3-9099-C40C66FF867C}">
                  <a14:compatExt spid="_x0000_s218114"/>
                </a:ext>
                <a:ext uri="{FF2B5EF4-FFF2-40B4-BE49-F238E27FC236}">
                  <a16:creationId xmlns:a16="http://schemas.microsoft.com/office/drawing/2014/main" id="{00000000-0008-0000-0B00-0000025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1666875</xdr:colOff>
          <xdr:row>32</xdr:row>
          <xdr:rowOff>9525</xdr:rowOff>
        </xdr:from>
        <xdr:to>
          <xdr:col>2</xdr:col>
          <xdr:colOff>85725</xdr:colOff>
          <xdr:row>32</xdr:row>
          <xdr:rowOff>200025</xdr:rowOff>
        </xdr:to>
        <xdr:sp macro="" textlink="">
          <xdr:nvSpPr>
            <xdr:cNvPr id="218118" name="Check Box 6" hidden="1">
              <a:extLst>
                <a:ext uri="{63B3BB69-23CF-44E3-9099-C40C66FF867C}">
                  <a14:compatExt spid="_x0000_s218118"/>
                </a:ext>
                <a:ext uri="{FF2B5EF4-FFF2-40B4-BE49-F238E27FC236}">
                  <a16:creationId xmlns:a16="http://schemas.microsoft.com/office/drawing/2014/main" id="{00000000-0008-0000-0B00-000006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1666875</xdr:colOff>
          <xdr:row>33</xdr:row>
          <xdr:rowOff>9525</xdr:rowOff>
        </xdr:from>
        <xdr:to>
          <xdr:col>2</xdr:col>
          <xdr:colOff>104775</xdr:colOff>
          <xdr:row>33</xdr:row>
          <xdr:rowOff>200025</xdr:rowOff>
        </xdr:to>
        <xdr:sp macro="" textlink="">
          <xdr:nvSpPr>
            <xdr:cNvPr id="218119" name="Check Box 7" hidden="1">
              <a:extLst>
                <a:ext uri="{63B3BB69-23CF-44E3-9099-C40C66FF867C}">
                  <a14:compatExt spid="_x0000_s218119"/>
                </a:ext>
                <a:ext uri="{FF2B5EF4-FFF2-40B4-BE49-F238E27FC236}">
                  <a16:creationId xmlns:a16="http://schemas.microsoft.com/office/drawing/2014/main" id="{00000000-0008-0000-0B00-000007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34</xdr:row>
          <xdr:rowOff>9525</xdr:rowOff>
        </xdr:from>
        <xdr:to>
          <xdr:col>2</xdr:col>
          <xdr:colOff>114300</xdr:colOff>
          <xdr:row>34</xdr:row>
          <xdr:rowOff>190500</xdr:rowOff>
        </xdr:to>
        <xdr:sp macro="" textlink="">
          <xdr:nvSpPr>
            <xdr:cNvPr id="218120" name="Check Box 8" hidden="1">
              <a:extLst>
                <a:ext uri="{63B3BB69-23CF-44E3-9099-C40C66FF867C}">
                  <a14:compatExt spid="_x0000_s218120"/>
                </a:ext>
                <a:ext uri="{FF2B5EF4-FFF2-40B4-BE49-F238E27FC236}">
                  <a16:creationId xmlns:a16="http://schemas.microsoft.com/office/drawing/2014/main" id="{00000000-0008-0000-0B00-000008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35</xdr:row>
          <xdr:rowOff>0</xdr:rowOff>
        </xdr:from>
        <xdr:to>
          <xdr:col>2</xdr:col>
          <xdr:colOff>104775</xdr:colOff>
          <xdr:row>35</xdr:row>
          <xdr:rowOff>200025</xdr:rowOff>
        </xdr:to>
        <xdr:sp macro="" textlink="">
          <xdr:nvSpPr>
            <xdr:cNvPr id="218121" name="Check Box 9" hidden="1">
              <a:extLst>
                <a:ext uri="{63B3BB69-23CF-44E3-9099-C40C66FF867C}">
                  <a14:compatExt spid="_x0000_s218121"/>
                </a:ext>
                <a:ext uri="{FF2B5EF4-FFF2-40B4-BE49-F238E27FC236}">
                  <a16:creationId xmlns:a16="http://schemas.microsoft.com/office/drawing/2014/main" id="{00000000-0008-0000-0B00-000009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1666875</xdr:colOff>
          <xdr:row>36</xdr:row>
          <xdr:rowOff>19050</xdr:rowOff>
        </xdr:from>
        <xdr:to>
          <xdr:col>2</xdr:col>
          <xdr:colOff>85725</xdr:colOff>
          <xdr:row>36</xdr:row>
          <xdr:rowOff>180975</xdr:rowOff>
        </xdr:to>
        <xdr:sp macro="" textlink="">
          <xdr:nvSpPr>
            <xdr:cNvPr id="218122" name="Check Box 10" hidden="1">
              <a:extLst>
                <a:ext uri="{63B3BB69-23CF-44E3-9099-C40C66FF867C}">
                  <a14:compatExt spid="_x0000_s218122"/>
                </a:ext>
                <a:ext uri="{FF2B5EF4-FFF2-40B4-BE49-F238E27FC236}">
                  <a16:creationId xmlns:a16="http://schemas.microsoft.com/office/drawing/2014/main" id="{00000000-0008-0000-0B00-00000A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1666875</xdr:colOff>
          <xdr:row>37</xdr:row>
          <xdr:rowOff>9525</xdr:rowOff>
        </xdr:from>
        <xdr:to>
          <xdr:col>2</xdr:col>
          <xdr:colOff>76200</xdr:colOff>
          <xdr:row>37</xdr:row>
          <xdr:rowOff>190500</xdr:rowOff>
        </xdr:to>
        <xdr:sp macro="" textlink="">
          <xdr:nvSpPr>
            <xdr:cNvPr id="218123" name="Check Box 11" hidden="1">
              <a:extLst>
                <a:ext uri="{63B3BB69-23CF-44E3-9099-C40C66FF867C}">
                  <a14:compatExt spid="_x0000_s218123"/>
                </a:ext>
                <a:ext uri="{FF2B5EF4-FFF2-40B4-BE49-F238E27FC236}">
                  <a16:creationId xmlns:a16="http://schemas.microsoft.com/office/drawing/2014/main" id="{00000000-0008-0000-0B00-00000B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38</xdr:row>
          <xdr:rowOff>19050</xdr:rowOff>
        </xdr:from>
        <xdr:to>
          <xdr:col>2</xdr:col>
          <xdr:colOff>85725</xdr:colOff>
          <xdr:row>38</xdr:row>
          <xdr:rowOff>200025</xdr:rowOff>
        </xdr:to>
        <xdr:sp macro="" textlink="">
          <xdr:nvSpPr>
            <xdr:cNvPr id="218124" name="Check Box 12" hidden="1">
              <a:extLst>
                <a:ext uri="{63B3BB69-23CF-44E3-9099-C40C66FF867C}">
                  <a14:compatExt spid="_x0000_s218124"/>
                </a:ext>
                <a:ext uri="{FF2B5EF4-FFF2-40B4-BE49-F238E27FC236}">
                  <a16:creationId xmlns:a16="http://schemas.microsoft.com/office/drawing/2014/main" id="{00000000-0008-0000-0B00-00000C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39</xdr:row>
          <xdr:rowOff>28575</xdr:rowOff>
        </xdr:from>
        <xdr:to>
          <xdr:col>1</xdr:col>
          <xdr:colOff>152400</xdr:colOff>
          <xdr:row>39</xdr:row>
          <xdr:rowOff>171450</xdr:rowOff>
        </xdr:to>
        <xdr:sp macro="" textlink="">
          <xdr:nvSpPr>
            <xdr:cNvPr id="218125" name="Check Box 13" hidden="1">
              <a:extLst>
                <a:ext uri="{63B3BB69-23CF-44E3-9099-C40C66FF867C}">
                  <a14:compatExt spid="_x0000_s218125"/>
                </a:ext>
                <a:ext uri="{FF2B5EF4-FFF2-40B4-BE49-F238E27FC236}">
                  <a16:creationId xmlns:a16="http://schemas.microsoft.com/office/drawing/2014/main" id="{00000000-0008-0000-0B00-00000D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2333625</xdr:colOff>
          <xdr:row>0</xdr:row>
          <xdr:rowOff>85725</xdr:rowOff>
        </xdr:from>
        <xdr:to>
          <xdr:col>2</xdr:col>
          <xdr:colOff>4133850</xdr:colOff>
          <xdr:row>1</xdr:row>
          <xdr:rowOff>47625</xdr:rowOff>
        </xdr:to>
        <xdr:sp macro="" textlink="">
          <xdr:nvSpPr>
            <xdr:cNvPr id="218126" name="CommandButton1" hidden="1">
              <a:extLst>
                <a:ext uri="{63B3BB69-23CF-44E3-9099-C40C66FF867C}">
                  <a14:compatExt spid="_x0000_s218126"/>
                </a:ext>
                <a:ext uri="{FF2B5EF4-FFF2-40B4-BE49-F238E27FC236}">
                  <a16:creationId xmlns:a16="http://schemas.microsoft.com/office/drawing/2014/main" id="{00000000-0008-0000-0B00-00000E5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2333625</xdr:colOff>
          <xdr:row>1</xdr:row>
          <xdr:rowOff>57150</xdr:rowOff>
        </xdr:from>
        <xdr:to>
          <xdr:col>2</xdr:col>
          <xdr:colOff>4133850</xdr:colOff>
          <xdr:row>1</xdr:row>
          <xdr:rowOff>304800</xdr:rowOff>
        </xdr:to>
        <xdr:sp macro="" textlink="">
          <xdr:nvSpPr>
            <xdr:cNvPr id="218127" name="CommandButton2" hidden="1">
              <a:extLst>
                <a:ext uri="{63B3BB69-23CF-44E3-9099-C40C66FF867C}">
                  <a14:compatExt spid="_x0000_s218127"/>
                </a:ext>
                <a:ext uri="{FF2B5EF4-FFF2-40B4-BE49-F238E27FC236}">
                  <a16:creationId xmlns:a16="http://schemas.microsoft.com/office/drawing/2014/main" id="{00000000-0008-0000-0B00-00000F5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2333625</xdr:colOff>
          <xdr:row>1</xdr:row>
          <xdr:rowOff>323850</xdr:rowOff>
        </xdr:from>
        <xdr:to>
          <xdr:col>2</xdr:col>
          <xdr:colOff>4133850</xdr:colOff>
          <xdr:row>1</xdr:row>
          <xdr:rowOff>571500</xdr:rowOff>
        </xdr:to>
        <xdr:sp macro="" textlink="">
          <xdr:nvSpPr>
            <xdr:cNvPr id="218128" name="CommandButton3" hidden="1">
              <a:extLst>
                <a:ext uri="{63B3BB69-23CF-44E3-9099-C40C66FF867C}">
                  <a14:compatExt spid="_x0000_s218128"/>
                </a:ext>
                <a:ext uri="{FF2B5EF4-FFF2-40B4-BE49-F238E27FC236}">
                  <a16:creationId xmlns:a16="http://schemas.microsoft.com/office/drawing/2014/main" id="{00000000-0008-0000-0B00-0000105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43</xdr:row>
          <xdr:rowOff>0</xdr:rowOff>
        </xdr:from>
        <xdr:to>
          <xdr:col>0</xdr:col>
          <xdr:colOff>962025</xdr:colOff>
          <xdr:row>48</xdr:row>
          <xdr:rowOff>142875</xdr:rowOff>
        </xdr:to>
        <xdr:sp macro="" textlink="">
          <xdr:nvSpPr>
            <xdr:cNvPr id="218129" name="Group Box 17" hidden="1">
              <a:extLst>
                <a:ext uri="{63B3BB69-23CF-44E3-9099-C40C66FF867C}">
                  <a14:compatExt spid="_x0000_s218129"/>
                </a:ext>
                <a:ext uri="{FF2B5EF4-FFF2-40B4-BE49-F238E27FC236}">
                  <a16:creationId xmlns:a16="http://schemas.microsoft.com/office/drawing/2014/main" id="{00000000-0008-0000-0B00-0000115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43</xdr:row>
          <xdr:rowOff>0</xdr:rowOff>
        </xdr:from>
        <xdr:to>
          <xdr:col>0</xdr:col>
          <xdr:colOff>990600</xdr:colOff>
          <xdr:row>48</xdr:row>
          <xdr:rowOff>171450</xdr:rowOff>
        </xdr:to>
        <xdr:sp macro="" textlink="">
          <xdr:nvSpPr>
            <xdr:cNvPr id="218130" name="Group Box 18" hidden="1">
              <a:extLst>
                <a:ext uri="{63B3BB69-23CF-44E3-9099-C40C66FF867C}">
                  <a14:compatExt spid="_x0000_s218130"/>
                </a:ext>
                <a:ext uri="{FF2B5EF4-FFF2-40B4-BE49-F238E27FC236}">
                  <a16:creationId xmlns:a16="http://schemas.microsoft.com/office/drawing/2014/main" id="{00000000-0008-0000-0B00-0000125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43</xdr:row>
          <xdr:rowOff>0</xdr:rowOff>
        </xdr:from>
        <xdr:to>
          <xdr:col>0</xdr:col>
          <xdr:colOff>962025</xdr:colOff>
          <xdr:row>48</xdr:row>
          <xdr:rowOff>180975</xdr:rowOff>
        </xdr:to>
        <xdr:sp macro="" textlink="">
          <xdr:nvSpPr>
            <xdr:cNvPr id="218131" name="Group Box 19" hidden="1">
              <a:extLst>
                <a:ext uri="{63B3BB69-23CF-44E3-9099-C40C66FF867C}">
                  <a14:compatExt spid="_x0000_s218131"/>
                </a:ext>
                <a:ext uri="{FF2B5EF4-FFF2-40B4-BE49-F238E27FC236}">
                  <a16:creationId xmlns:a16="http://schemas.microsoft.com/office/drawing/2014/main" id="{00000000-0008-0000-0B00-0000135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40</xdr:row>
          <xdr:rowOff>0</xdr:rowOff>
        </xdr:from>
        <xdr:to>
          <xdr:col>0</xdr:col>
          <xdr:colOff>962025</xdr:colOff>
          <xdr:row>45</xdr:row>
          <xdr:rowOff>123825</xdr:rowOff>
        </xdr:to>
        <xdr:sp macro="" textlink="">
          <xdr:nvSpPr>
            <xdr:cNvPr id="219137" name="Group Box 1" hidden="1">
              <a:extLst>
                <a:ext uri="{63B3BB69-23CF-44E3-9099-C40C66FF867C}">
                  <a14:compatExt spid="_x0000_s219137"/>
                </a:ext>
                <a:ext uri="{FF2B5EF4-FFF2-40B4-BE49-F238E27FC236}">
                  <a16:creationId xmlns:a16="http://schemas.microsoft.com/office/drawing/2014/main" id="{00000000-0008-0000-0C00-000001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0</xdr:rowOff>
        </xdr:from>
        <xdr:to>
          <xdr:col>2</xdr:col>
          <xdr:colOff>809625</xdr:colOff>
          <xdr:row>53</xdr:row>
          <xdr:rowOff>171450</xdr:rowOff>
        </xdr:to>
        <xdr:sp macro="" textlink="">
          <xdr:nvSpPr>
            <xdr:cNvPr id="219138" name="Group Box 2" hidden="1">
              <a:extLst>
                <a:ext uri="{63B3BB69-23CF-44E3-9099-C40C66FF867C}">
                  <a14:compatExt spid="_x0000_s219138"/>
                </a:ext>
                <a:ext uri="{FF2B5EF4-FFF2-40B4-BE49-F238E27FC236}">
                  <a16:creationId xmlns:a16="http://schemas.microsoft.com/office/drawing/2014/main" id="{00000000-0008-0000-0C00-000002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33</xdr:row>
          <xdr:rowOff>19050</xdr:rowOff>
        </xdr:from>
        <xdr:to>
          <xdr:col>2</xdr:col>
          <xdr:colOff>95250</xdr:colOff>
          <xdr:row>33</xdr:row>
          <xdr:rowOff>190500</xdr:rowOff>
        </xdr:to>
        <xdr:sp macro="" textlink="">
          <xdr:nvSpPr>
            <xdr:cNvPr id="219142" name="Check Box 6" hidden="1">
              <a:extLst>
                <a:ext uri="{63B3BB69-23CF-44E3-9099-C40C66FF867C}">
                  <a14:compatExt spid="_x0000_s219142"/>
                </a:ext>
                <a:ext uri="{FF2B5EF4-FFF2-40B4-BE49-F238E27FC236}">
                  <a16:creationId xmlns:a16="http://schemas.microsoft.com/office/drawing/2014/main" id="{00000000-0008-0000-0C00-000006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34</xdr:row>
          <xdr:rowOff>19050</xdr:rowOff>
        </xdr:from>
        <xdr:to>
          <xdr:col>2</xdr:col>
          <xdr:colOff>95250</xdr:colOff>
          <xdr:row>34</xdr:row>
          <xdr:rowOff>180975</xdr:rowOff>
        </xdr:to>
        <xdr:sp macro="" textlink="">
          <xdr:nvSpPr>
            <xdr:cNvPr id="219143" name="Check Box 7" hidden="1">
              <a:extLst>
                <a:ext uri="{63B3BB69-23CF-44E3-9099-C40C66FF867C}">
                  <a14:compatExt spid="_x0000_s219143"/>
                </a:ext>
                <a:ext uri="{FF2B5EF4-FFF2-40B4-BE49-F238E27FC236}">
                  <a16:creationId xmlns:a16="http://schemas.microsoft.com/office/drawing/2014/main" id="{00000000-0008-0000-0C00-000007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35</xdr:row>
          <xdr:rowOff>9525</xdr:rowOff>
        </xdr:from>
        <xdr:to>
          <xdr:col>2</xdr:col>
          <xdr:colOff>104775</xdr:colOff>
          <xdr:row>35</xdr:row>
          <xdr:rowOff>171450</xdr:rowOff>
        </xdr:to>
        <xdr:sp macro="" textlink="">
          <xdr:nvSpPr>
            <xdr:cNvPr id="219144" name="Check Box 8" hidden="1">
              <a:extLst>
                <a:ext uri="{63B3BB69-23CF-44E3-9099-C40C66FF867C}">
                  <a14:compatExt spid="_x0000_s219144"/>
                </a:ext>
                <a:ext uri="{FF2B5EF4-FFF2-40B4-BE49-F238E27FC236}">
                  <a16:creationId xmlns:a16="http://schemas.microsoft.com/office/drawing/2014/main" id="{00000000-0008-0000-0C00-000008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2333625</xdr:colOff>
          <xdr:row>0</xdr:row>
          <xdr:rowOff>95250</xdr:rowOff>
        </xdr:from>
        <xdr:to>
          <xdr:col>2</xdr:col>
          <xdr:colOff>4133850</xdr:colOff>
          <xdr:row>1</xdr:row>
          <xdr:rowOff>57150</xdr:rowOff>
        </xdr:to>
        <xdr:sp macro="" textlink="">
          <xdr:nvSpPr>
            <xdr:cNvPr id="219148" name="CommandButton1" hidden="1">
              <a:extLst>
                <a:ext uri="{63B3BB69-23CF-44E3-9099-C40C66FF867C}">
                  <a14:compatExt spid="_x0000_s219148"/>
                </a:ext>
                <a:ext uri="{FF2B5EF4-FFF2-40B4-BE49-F238E27FC236}">
                  <a16:creationId xmlns:a16="http://schemas.microsoft.com/office/drawing/2014/main" id="{00000000-0008-0000-0C00-00000C5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2333625</xdr:colOff>
          <xdr:row>1</xdr:row>
          <xdr:rowOff>66675</xdr:rowOff>
        </xdr:from>
        <xdr:to>
          <xdr:col>2</xdr:col>
          <xdr:colOff>4133850</xdr:colOff>
          <xdr:row>1</xdr:row>
          <xdr:rowOff>314325</xdr:rowOff>
        </xdr:to>
        <xdr:sp macro="" textlink="">
          <xdr:nvSpPr>
            <xdr:cNvPr id="219149" name="CommandButton2" hidden="1">
              <a:extLst>
                <a:ext uri="{63B3BB69-23CF-44E3-9099-C40C66FF867C}">
                  <a14:compatExt spid="_x0000_s219149"/>
                </a:ext>
                <a:ext uri="{FF2B5EF4-FFF2-40B4-BE49-F238E27FC236}">
                  <a16:creationId xmlns:a16="http://schemas.microsoft.com/office/drawing/2014/main" id="{00000000-0008-0000-0C00-00000D5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2333625</xdr:colOff>
          <xdr:row>1</xdr:row>
          <xdr:rowOff>333375</xdr:rowOff>
        </xdr:from>
        <xdr:to>
          <xdr:col>2</xdr:col>
          <xdr:colOff>4133850</xdr:colOff>
          <xdr:row>1</xdr:row>
          <xdr:rowOff>581025</xdr:rowOff>
        </xdr:to>
        <xdr:sp macro="" textlink="">
          <xdr:nvSpPr>
            <xdr:cNvPr id="219150" name="CommandButton3" hidden="1">
              <a:extLst>
                <a:ext uri="{63B3BB69-23CF-44E3-9099-C40C66FF867C}">
                  <a14:compatExt spid="_x0000_s219150"/>
                </a:ext>
                <a:ext uri="{FF2B5EF4-FFF2-40B4-BE49-F238E27FC236}">
                  <a16:creationId xmlns:a16="http://schemas.microsoft.com/office/drawing/2014/main" id="{00000000-0008-0000-0C00-00000E5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40</xdr:row>
          <xdr:rowOff>0</xdr:rowOff>
        </xdr:from>
        <xdr:to>
          <xdr:col>0</xdr:col>
          <xdr:colOff>962025</xdr:colOff>
          <xdr:row>45</xdr:row>
          <xdr:rowOff>123825</xdr:rowOff>
        </xdr:to>
        <xdr:sp macro="" textlink="">
          <xdr:nvSpPr>
            <xdr:cNvPr id="219151" name="Group Box 15" hidden="1">
              <a:extLst>
                <a:ext uri="{63B3BB69-23CF-44E3-9099-C40C66FF867C}">
                  <a14:compatExt spid="_x0000_s219151"/>
                </a:ext>
                <a:ext uri="{FF2B5EF4-FFF2-40B4-BE49-F238E27FC236}">
                  <a16:creationId xmlns:a16="http://schemas.microsoft.com/office/drawing/2014/main" id="{00000000-0008-0000-0C00-00000F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40</xdr:row>
          <xdr:rowOff>0</xdr:rowOff>
        </xdr:from>
        <xdr:to>
          <xdr:col>0</xdr:col>
          <xdr:colOff>962025</xdr:colOff>
          <xdr:row>45</xdr:row>
          <xdr:rowOff>142875</xdr:rowOff>
        </xdr:to>
        <xdr:sp macro="" textlink="">
          <xdr:nvSpPr>
            <xdr:cNvPr id="219152" name="Group Box 16" hidden="1">
              <a:extLst>
                <a:ext uri="{63B3BB69-23CF-44E3-9099-C40C66FF867C}">
                  <a14:compatExt spid="_x0000_s219152"/>
                </a:ext>
                <a:ext uri="{FF2B5EF4-FFF2-40B4-BE49-F238E27FC236}">
                  <a16:creationId xmlns:a16="http://schemas.microsoft.com/office/drawing/2014/main" id="{00000000-0008-0000-0C00-000010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40</xdr:row>
          <xdr:rowOff>0</xdr:rowOff>
        </xdr:from>
        <xdr:to>
          <xdr:col>0</xdr:col>
          <xdr:colOff>990600</xdr:colOff>
          <xdr:row>45</xdr:row>
          <xdr:rowOff>171450</xdr:rowOff>
        </xdr:to>
        <xdr:sp macro="" textlink="">
          <xdr:nvSpPr>
            <xdr:cNvPr id="219153" name="Group Box 17" hidden="1">
              <a:extLst>
                <a:ext uri="{63B3BB69-23CF-44E3-9099-C40C66FF867C}">
                  <a14:compatExt spid="_x0000_s219153"/>
                </a:ext>
                <a:ext uri="{FF2B5EF4-FFF2-40B4-BE49-F238E27FC236}">
                  <a16:creationId xmlns:a16="http://schemas.microsoft.com/office/drawing/2014/main" id="{00000000-0008-0000-0C00-000011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56</xdr:row>
          <xdr:rowOff>0</xdr:rowOff>
        </xdr:from>
        <xdr:to>
          <xdr:col>0</xdr:col>
          <xdr:colOff>971550</xdr:colOff>
          <xdr:row>60</xdr:row>
          <xdr:rowOff>142875</xdr:rowOff>
        </xdr:to>
        <xdr:sp macro="" textlink="">
          <xdr:nvSpPr>
            <xdr:cNvPr id="199681" name="Group Box 1" hidden="1">
              <a:extLst>
                <a:ext uri="{63B3BB69-23CF-44E3-9099-C40C66FF867C}">
                  <a14:compatExt spid="_x0000_s199681"/>
                </a:ext>
                <a:ext uri="{FF2B5EF4-FFF2-40B4-BE49-F238E27FC236}">
                  <a16:creationId xmlns:a16="http://schemas.microsoft.com/office/drawing/2014/main" id="{00000000-0008-0000-0200-0000010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56</xdr:row>
          <xdr:rowOff>0</xdr:rowOff>
        </xdr:from>
        <xdr:to>
          <xdr:col>2</xdr:col>
          <xdr:colOff>609600</xdr:colOff>
          <xdr:row>68</xdr:row>
          <xdr:rowOff>0</xdr:rowOff>
        </xdr:to>
        <xdr:sp macro="" textlink="">
          <xdr:nvSpPr>
            <xdr:cNvPr id="199682" name="Group Box 2" hidden="1">
              <a:extLst>
                <a:ext uri="{63B3BB69-23CF-44E3-9099-C40C66FF867C}">
                  <a14:compatExt spid="_x0000_s199682"/>
                </a:ext>
                <a:ext uri="{FF2B5EF4-FFF2-40B4-BE49-F238E27FC236}">
                  <a16:creationId xmlns:a16="http://schemas.microsoft.com/office/drawing/2014/main" id="{00000000-0008-0000-0200-0000020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35</xdr:row>
          <xdr:rowOff>123825</xdr:rowOff>
        </xdr:from>
        <xdr:to>
          <xdr:col>2</xdr:col>
          <xdr:colOff>85725</xdr:colOff>
          <xdr:row>35</xdr:row>
          <xdr:rowOff>257175</xdr:rowOff>
        </xdr:to>
        <xdr:sp macro="" textlink="">
          <xdr:nvSpPr>
            <xdr:cNvPr id="199686" name="Check Box 6" hidden="1">
              <a:extLst>
                <a:ext uri="{63B3BB69-23CF-44E3-9099-C40C66FF867C}">
                  <a14:compatExt spid="_x0000_s199686"/>
                </a:ext>
                <a:ext uri="{FF2B5EF4-FFF2-40B4-BE49-F238E27FC236}">
                  <a16:creationId xmlns:a16="http://schemas.microsoft.com/office/drawing/2014/main" id="{00000000-0008-0000-0200-0000060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36</xdr:row>
          <xdr:rowOff>123825</xdr:rowOff>
        </xdr:from>
        <xdr:to>
          <xdr:col>2</xdr:col>
          <xdr:colOff>85725</xdr:colOff>
          <xdr:row>36</xdr:row>
          <xdr:rowOff>257175</xdr:rowOff>
        </xdr:to>
        <xdr:sp macro="" textlink="">
          <xdr:nvSpPr>
            <xdr:cNvPr id="199687" name="Check Box 7" hidden="1">
              <a:extLst>
                <a:ext uri="{63B3BB69-23CF-44E3-9099-C40C66FF867C}">
                  <a14:compatExt spid="_x0000_s199687"/>
                </a:ext>
                <a:ext uri="{FF2B5EF4-FFF2-40B4-BE49-F238E27FC236}">
                  <a16:creationId xmlns:a16="http://schemas.microsoft.com/office/drawing/2014/main" id="{00000000-0008-0000-0200-0000070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37</xdr:row>
          <xdr:rowOff>38100</xdr:rowOff>
        </xdr:from>
        <xdr:to>
          <xdr:col>2</xdr:col>
          <xdr:colOff>85725</xdr:colOff>
          <xdr:row>37</xdr:row>
          <xdr:rowOff>171450</xdr:rowOff>
        </xdr:to>
        <xdr:sp macro="" textlink="">
          <xdr:nvSpPr>
            <xdr:cNvPr id="199688" name="Check Box 8" hidden="1">
              <a:extLst>
                <a:ext uri="{63B3BB69-23CF-44E3-9099-C40C66FF867C}">
                  <a14:compatExt spid="_x0000_s199688"/>
                </a:ext>
                <a:ext uri="{FF2B5EF4-FFF2-40B4-BE49-F238E27FC236}">
                  <a16:creationId xmlns:a16="http://schemas.microsoft.com/office/drawing/2014/main" id="{00000000-0008-0000-0200-0000080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38100</xdr:rowOff>
        </xdr:from>
        <xdr:to>
          <xdr:col>2</xdr:col>
          <xdr:colOff>85725</xdr:colOff>
          <xdr:row>38</xdr:row>
          <xdr:rowOff>171450</xdr:rowOff>
        </xdr:to>
        <xdr:sp macro="" textlink="">
          <xdr:nvSpPr>
            <xdr:cNvPr id="199689" name="Check Box 9" hidden="1">
              <a:extLst>
                <a:ext uri="{63B3BB69-23CF-44E3-9099-C40C66FF867C}">
                  <a14:compatExt spid="_x0000_s199689"/>
                </a:ext>
                <a:ext uri="{FF2B5EF4-FFF2-40B4-BE49-F238E27FC236}">
                  <a16:creationId xmlns:a16="http://schemas.microsoft.com/office/drawing/2014/main" id="{00000000-0008-0000-0200-0000090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2486025</xdr:colOff>
          <xdr:row>1</xdr:row>
          <xdr:rowOff>485775</xdr:rowOff>
        </xdr:from>
        <xdr:to>
          <xdr:col>3</xdr:col>
          <xdr:colOff>9525</xdr:colOff>
          <xdr:row>1</xdr:row>
          <xdr:rowOff>742950</xdr:rowOff>
        </xdr:to>
        <xdr:sp macro="" textlink="">
          <xdr:nvSpPr>
            <xdr:cNvPr id="199690" name="CommandButton1" hidden="1">
              <a:extLst>
                <a:ext uri="{63B3BB69-23CF-44E3-9099-C40C66FF867C}">
                  <a14:compatExt spid="_x0000_s199690"/>
                </a:ext>
                <a:ext uri="{FF2B5EF4-FFF2-40B4-BE49-F238E27FC236}">
                  <a16:creationId xmlns:a16="http://schemas.microsoft.com/office/drawing/2014/main" id="{00000000-0008-0000-0200-00000A0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2486025</xdr:colOff>
          <xdr:row>1</xdr:row>
          <xdr:rowOff>752475</xdr:rowOff>
        </xdr:from>
        <xdr:to>
          <xdr:col>3</xdr:col>
          <xdr:colOff>9525</xdr:colOff>
          <xdr:row>1</xdr:row>
          <xdr:rowOff>1000125</xdr:rowOff>
        </xdr:to>
        <xdr:sp macro="" textlink="">
          <xdr:nvSpPr>
            <xdr:cNvPr id="199691" name="CommandButton2" hidden="1">
              <a:extLst>
                <a:ext uri="{63B3BB69-23CF-44E3-9099-C40C66FF867C}">
                  <a14:compatExt spid="_x0000_s199691"/>
                </a:ext>
                <a:ext uri="{FF2B5EF4-FFF2-40B4-BE49-F238E27FC236}">
                  <a16:creationId xmlns:a16="http://schemas.microsoft.com/office/drawing/2014/main" id="{00000000-0008-0000-0200-00000B0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2486025</xdr:colOff>
          <xdr:row>1</xdr:row>
          <xdr:rowOff>1019175</xdr:rowOff>
        </xdr:from>
        <xdr:to>
          <xdr:col>3</xdr:col>
          <xdr:colOff>9525</xdr:colOff>
          <xdr:row>2</xdr:row>
          <xdr:rowOff>190500</xdr:rowOff>
        </xdr:to>
        <xdr:sp macro="" textlink="">
          <xdr:nvSpPr>
            <xdr:cNvPr id="199692" name="CommandButton3" hidden="1">
              <a:extLst>
                <a:ext uri="{63B3BB69-23CF-44E3-9099-C40C66FF867C}">
                  <a14:compatExt spid="_x0000_s199692"/>
                </a:ext>
                <a:ext uri="{FF2B5EF4-FFF2-40B4-BE49-F238E27FC236}">
                  <a16:creationId xmlns:a16="http://schemas.microsoft.com/office/drawing/2014/main" id="{00000000-0008-0000-0200-00000C0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3</xdr:row>
          <xdr:rowOff>0</xdr:rowOff>
        </xdr:from>
        <xdr:to>
          <xdr:col>2</xdr:col>
          <xdr:colOff>276225</xdr:colOff>
          <xdr:row>5</xdr:row>
          <xdr:rowOff>323850</xdr:rowOff>
        </xdr:to>
        <xdr:sp macro="" textlink="">
          <xdr:nvSpPr>
            <xdr:cNvPr id="200705" name="Group Box 1" hidden="1">
              <a:extLst>
                <a:ext uri="{63B3BB69-23CF-44E3-9099-C40C66FF867C}">
                  <a14:compatExt spid="_x0000_s200705"/>
                </a:ext>
                <a:ext uri="{FF2B5EF4-FFF2-40B4-BE49-F238E27FC236}">
                  <a16:creationId xmlns:a16="http://schemas.microsoft.com/office/drawing/2014/main" id="{00000000-0008-0000-0300-00000110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xdr:row>
          <xdr:rowOff>0</xdr:rowOff>
        </xdr:from>
        <xdr:to>
          <xdr:col>3</xdr:col>
          <xdr:colOff>276225</xdr:colOff>
          <xdr:row>8</xdr:row>
          <xdr:rowOff>161925</xdr:rowOff>
        </xdr:to>
        <xdr:sp macro="" textlink="">
          <xdr:nvSpPr>
            <xdr:cNvPr id="200706" name="Group Box 2" hidden="1">
              <a:extLst>
                <a:ext uri="{63B3BB69-23CF-44E3-9099-C40C66FF867C}">
                  <a14:compatExt spid="_x0000_s200706"/>
                </a:ext>
                <a:ext uri="{FF2B5EF4-FFF2-40B4-BE49-F238E27FC236}">
                  <a16:creationId xmlns:a16="http://schemas.microsoft.com/office/drawing/2014/main" id="{00000000-0008-0000-0300-00000210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276225</xdr:colOff>
          <xdr:row>1</xdr:row>
          <xdr:rowOff>9525</xdr:rowOff>
        </xdr:from>
        <xdr:to>
          <xdr:col>16</xdr:col>
          <xdr:colOff>314325</xdr:colOff>
          <xdr:row>1</xdr:row>
          <xdr:rowOff>266700</xdr:rowOff>
        </xdr:to>
        <xdr:sp macro="" textlink="">
          <xdr:nvSpPr>
            <xdr:cNvPr id="200707" name="CommandButton1" hidden="1">
              <a:extLst>
                <a:ext uri="{63B3BB69-23CF-44E3-9099-C40C66FF867C}">
                  <a14:compatExt spid="_x0000_s200707"/>
                </a:ext>
                <a:ext uri="{FF2B5EF4-FFF2-40B4-BE49-F238E27FC236}">
                  <a16:creationId xmlns:a16="http://schemas.microsoft.com/office/drawing/2014/main" id="{00000000-0008-0000-0300-0000031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276225</xdr:colOff>
          <xdr:row>1</xdr:row>
          <xdr:rowOff>276225</xdr:rowOff>
        </xdr:from>
        <xdr:to>
          <xdr:col>16</xdr:col>
          <xdr:colOff>314325</xdr:colOff>
          <xdr:row>1</xdr:row>
          <xdr:rowOff>523875</xdr:rowOff>
        </xdr:to>
        <xdr:sp macro="" textlink="">
          <xdr:nvSpPr>
            <xdr:cNvPr id="200708" name="CommandButton2" hidden="1">
              <a:extLst>
                <a:ext uri="{63B3BB69-23CF-44E3-9099-C40C66FF867C}">
                  <a14:compatExt spid="_x0000_s200708"/>
                </a:ext>
                <a:ext uri="{FF2B5EF4-FFF2-40B4-BE49-F238E27FC236}">
                  <a16:creationId xmlns:a16="http://schemas.microsoft.com/office/drawing/2014/main" id="{00000000-0008-0000-0300-0000041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276225</xdr:colOff>
          <xdr:row>1</xdr:row>
          <xdr:rowOff>542925</xdr:rowOff>
        </xdr:from>
        <xdr:to>
          <xdr:col>16</xdr:col>
          <xdr:colOff>314325</xdr:colOff>
          <xdr:row>1</xdr:row>
          <xdr:rowOff>790575</xdr:rowOff>
        </xdr:to>
        <xdr:sp macro="" textlink="">
          <xdr:nvSpPr>
            <xdr:cNvPr id="200709" name="CommandButton3" hidden="1">
              <a:extLst>
                <a:ext uri="{63B3BB69-23CF-44E3-9099-C40C66FF867C}">
                  <a14:compatExt spid="_x0000_s200709"/>
                </a:ext>
                <a:ext uri="{FF2B5EF4-FFF2-40B4-BE49-F238E27FC236}">
                  <a16:creationId xmlns:a16="http://schemas.microsoft.com/office/drawing/2014/main" id="{00000000-0008-0000-0300-0000051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6</xdr:row>
          <xdr:rowOff>0</xdr:rowOff>
        </xdr:from>
        <xdr:to>
          <xdr:col>0</xdr:col>
          <xdr:colOff>942975</xdr:colOff>
          <xdr:row>6</xdr:row>
          <xdr:rowOff>771525</xdr:rowOff>
        </xdr:to>
        <xdr:sp macro="" textlink="">
          <xdr:nvSpPr>
            <xdr:cNvPr id="201729" name="Group Box 1" hidden="1">
              <a:extLst>
                <a:ext uri="{63B3BB69-23CF-44E3-9099-C40C66FF867C}">
                  <a14:compatExt spid="_x0000_s201729"/>
                </a:ext>
                <a:ext uri="{FF2B5EF4-FFF2-40B4-BE49-F238E27FC236}">
                  <a16:creationId xmlns:a16="http://schemas.microsoft.com/office/drawing/2014/main" id="{00000000-0008-0000-0400-0000011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xdr:row>
          <xdr:rowOff>0</xdr:rowOff>
        </xdr:from>
        <xdr:to>
          <xdr:col>1</xdr:col>
          <xdr:colOff>942975</xdr:colOff>
          <xdr:row>11</xdr:row>
          <xdr:rowOff>161925</xdr:rowOff>
        </xdr:to>
        <xdr:sp macro="" textlink="">
          <xdr:nvSpPr>
            <xdr:cNvPr id="201730" name="Group Box 2" hidden="1">
              <a:extLst>
                <a:ext uri="{63B3BB69-23CF-44E3-9099-C40C66FF867C}">
                  <a14:compatExt spid="_x0000_s201730"/>
                </a:ext>
                <a:ext uri="{FF2B5EF4-FFF2-40B4-BE49-F238E27FC236}">
                  <a16:creationId xmlns:a16="http://schemas.microsoft.com/office/drawing/2014/main" id="{00000000-0008-0000-0400-0000021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1381125</xdr:colOff>
          <xdr:row>0</xdr:row>
          <xdr:rowOff>66675</xdr:rowOff>
        </xdr:from>
        <xdr:to>
          <xdr:col>1</xdr:col>
          <xdr:colOff>3181350</xdr:colOff>
          <xdr:row>1</xdr:row>
          <xdr:rowOff>28575</xdr:rowOff>
        </xdr:to>
        <xdr:sp macro="" textlink="">
          <xdr:nvSpPr>
            <xdr:cNvPr id="201731" name="CommandButton1" hidden="1">
              <a:extLst>
                <a:ext uri="{63B3BB69-23CF-44E3-9099-C40C66FF867C}">
                  <a14:compatExt spid="_x0000_s201731"/>
                </a:ext>
                <a:ext uri="{FF2B5EF4-FFF2-40B4-BE49-F238E27FC236}">
                  <a16:creationId xmlns:a16="http://schemas.microsoft.com/office/drawing/2014/main" id="{00000000-0008-0000-0400-0000031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1381125</xdr:colOff>
          <xdr:row>1</xdr:row>
          <xdr:rowOff>38100</xdr:rowOff>
        </xdr:from>
        <xdr:to>
          <xdr:col>1</xdr:col>
          <xdr:colOff>3181350</xdr:colOff>
          <xdr:row>1</xdr:row>
          <xdr:rowOff>285750</xdr:rowOff>
        </xdr:to>
        <xdr:sp macro="" textlink="">
          <xdr:nvSpPr>
            <xdr:cNvPr id="201732" name="CommandButton2" hidden="1">
              <a:extLst>
                <a:ext uri="{63B3BB69-23CF-44E3-9099-C40C66FF867C}">
                  <a14:compatExt spid="_x0000_s201732"/>
                </a:ext>
                <a:ext uri="{FF2B5EF4-FFF2-40B4-BE49-F238E27FC236}">
                  <a16:creationId xmlns:a16="http://schemas.microsoft.com/office/drawing/2014/main" id="{00000000-0008-0000-0400-0000041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1381125</xdr:colOff>
          <xdr:row>1</xdr:row>
          <xdr:rowOff>304800</xdr:rowOff>
        </xdr:from>
        <xdr:to>
          <xdr:col>1</xdr:col>
          <xdr:colOff>3181350</xdr:colOff>
          <xdr:row>1</xdr:row>
          <xdr:rowOff>552450</xdr:rowOff>
        </xdr:to>
        <xdr:sp macro="" textlink="">
          <xdr:nvSpPr>
            <xdr:cNvPr id="201733" name="CommandButton3" hidden="1">
              <a:extLst>
                <a:ext uri="{63B3BB69-23CF-44E3-9099-C40C66FF867C}">
                  <a14:compatExt spid="_x0000_s201733"/>
                </a:ext>
                <a:ext uri="{FF2B5EF4-FFF2-40B4-BE49-F238E27FC236}">
                  <a16:creationId xmlns:a16="http://schemas.microsoft.com/office/drawing/2014/main" id="{00000000-0008-0000-0400-0000051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62</xdr:row>
          <xdr:rowOff>19050</xdr:rowOff>
        </xdr:from>
        <xdr:to>
          <xdr:col>1</xdr:col>
          <xdr:colOff>190500</xdr:colOff>
          <xdr:row>63</xdr:row>
          <xdr:rowOff>0</xdr:rowOff>
        </xdr:to>
        <xdr:sp macro="" textlink="">
          <xdr:nvSpPr>
            <xdr:cNvPr id="212993" name="Check Box 1" hidden="1">
              <a:extLst>
                <a:ext uri="{63B3BB69-23CF-44E3-9099-C40C66FF867C}">
                  <a14:compatExt spid="_x0000_s212993"/>
                </a:ext>
                <a:ext uri="{FF2B5EF4-FFF2-40B4-BE49-F238E27FC236}">
                  <a16:creationId xmlns:a16="http://schemas.microsoft.com/office/drawing/2014/main" id="{00000000-0008-0000-0500-0000014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19050</xdr:rowOff>
        </xdr:from>
        <xdr:to>
          <xdr:col>1</xdr:col>
          <xdr:colOff>228600</xdr:colOff>
          <xdr:row>65</xdr:row>
          <xdr:rowOff>9525</xdr:rowOff>
        </xdr:to>
        <xdr:sp macro="" textlink="">
          <xdr:nvSpPr>
            <xdr:cNvPr id="212994" name="Check Box 2" hidden="1">
              <a:extLst>
                <a:ext uri="{63B3BB69-23CF-44E3-9099-C40C66FF867C}">
                  <a14:compatExt spid="_x0000_s212994"/>
                </a:ext>
                <a:ext uri="{FF2B5EF4-FFF2-40B4-BE49-F238E27FC236}">
                  <a16:creationId xmlns:a16="http://schemas.microsoft.com/office/drawing/2014/main" id="{00000000-0008-0000-0500-0000024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19050</xdr:rowOff>
        </xdr:from>
        <xdr:to>
          <xdr:col>1</xdr:col>
          <xdr:colOff>190500</xdr:colOff>
          <xdr:row>64</xdr:row>
          <xdr:rowOff>9525</xdr:rowOff>
        </xdr:to>
        <xdr:sp macro="" textlink="">
          <xdr:nvSpPr>
            <xdr:cNvPr id="212995" name="Check Box 3" hidden="1">
              <a:extLst>
                <a:ext uri="{63B3BB69-23CF-44E3-9099-C40C66FF867C}">
                  <a14:compatExt spid="_x0000_s212995"/>
                </a:ext>
                <a:ext uri="{FF2B5EF4-FFF2-40B4-BE49-F238E27FC236}">
                  <a16:creationId xmlns:a16="http://schemas.microsoft.com/office/drawing/2014/main" id="{00000000-0008-0000-0500-0000034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19050</xdr:rowOff>
        </xdr:from>
        <xdr:to>
          <xdr:col>1</xdr:col>
          <xdr:colOff>209550</xdr:colOff>
          <xdr:row>67</xdr:row>
          <xdr:rowOff>9525</xdr:rowOff>
        </xdr:to>
        <xdr:sp macro="" textlink="">
          <xdr:nvSpPr>
            <xdr:cNvPr id="213001" name="Check Box 9" hidden="1">
              <a:extLst>
                <a:ext uri="{63B3BB69-23CF-44E3-9099-C40C66FF867C}">
                  <a14:compatExt spid="_x0000_s213001"/>
                </a:ext>
                <a:ext uri="{FF2B5EF4-FFF2-40B4-BE49-F238E27FC236}">
                  <a16:creationId xmlns:a16="http://schemas.microsoft.com/office/drawing/2014/main" id="{00000000-0008-0000-0500-0000094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19050</xdr:rowOff>
        </xdr:from>
        <xdr:to>
          <xdr:col>1</xdr:col>
          <xdr:colOff>228600</xdr:colOff>
          <xdr:row>66</xdr:row>
          <xdr:rowOff>9525</xdr:rowOff>
        </xdr:to>
        <xdr:sp macro="" textlink="">
          <xdr:nvSpPr>
            <xdr:cNvPr id="213002" name="Check Box 10" hidden="1">
              <a:extLst>
                <a:ext uri="{63B3BB69-23CF-44E3-9099-C40C66FF867C}">
                  <a14:compatExt spid="_x0000_s213002"/>
                </a:ext>
                <a:ext uri="{FF2B5EF4-FFF2-40B4-BE49-F238E27FC236}">
                  <a16:creationId xmlns:a16="http://schemas.microsoft.com/office/drawing/2014/main" id="{00000000-0008-0000-0500-00000A4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45</xdr:row>
          <xdr:rowOff>28575</xdr:rowOff>
        </xdr:from>
        <xdr:to>
          <xdr:col>1</xdr:col>
          <xdr:colOff>219075</xdr:colOff>
          <xdr:row>45</xdr:row>
          <xdr:rowOff>171450</xdr:rowOff>
        </xdr:to>
        <xdr:sp macro="" textlink="">
          <xdr:nvSpPr>
            <xdr:cNvPr id="213005" name="Check Box 13" hidden="1">
              <a:extLst>
                <a:ext uri="{63B3BB69-23CF-44E3-9099-C40C66FF867C}">
                  <a14:compatExt spid="_x0000_s213005"/>
                </a:ext>
                <a:ext uri="{FF2B5EF4-FFF2-40B4-BE49-F238E27FC236}">
                  <a16:creationId xmlns:a16="http://schemas.microsoft.com/office/drawing/2014/main" id="{00000000-0008-0000-0500-00000D4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39</xdr:row>
          <xdr:rowOff>28575</xdr:rowOff>
        </xdr:from>
        <xdr:to>
          <xdr:col>1</xdr:col>
          <xdr:colOff>219075</xdr:colOff>
          <xdr:row>39</xdr:row>
          <xdr:rowOff>171450</xdr:rowOff>
        </xdr:to>
        <xdr:sp macro="" textlink="">
          <xdr:nvSpPr>
            <xdr:cNvPr id="213007" name="Check Box 15" hidden="1">
              <a:extLst>
                <a:ext uri="{63B3BB69-23CF-44E3-9099-C40C66FF867C}">
                  <a14:compatExt spid="_x0000_s213007"/>
                </a:ext>
                <a:ext uri="{FF2B5EF4-FFF2-40B4-BE49-F238E27FC236}">
                  <a16:creationId xmlns:a16="http://schemas.microsoft.com/office/drawing/2014/main" id="{00000000-0008-0000-0500-00000F4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40</xdr:row>
          <xdr:rowOff>28575</xdr:rowOff>
        </xdr:from>
        <xdr:to>
          <xdr:col>1</xdr:col>
          <xdr:colOff>219075</xdr:colOff>
          <xdr:row>40</xdr:row>
          <xdr:rowOff>171450</xdr:rowOff>
        </xdr:to>
        <xdr:sp macro="" textlink="">
          <xdr:nvSpPr>
            <xdr:cNvPr id="213008" name="Check Box 16" hidden="1">
              <a:extLst>
                <a:ext uri="{63B3BB69-23CF-44E3-9099-C40C66FF867C}">
                  <a14:compatExt spid="_x0000_s213008"/>
                </a:ext>
                <a:ext uri="{FF2B5EF4-FFF2-40B4-BE49-F238E27FC236}">
                  <a16:creationId xmlns:a16="http://schemas.microsoft.com/office/drawing/2014/main" id="{00000000-0008-0000-0500-0000104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41</xdr:row>
          <xdr:rowOff>28575</xdr:rowOff>
        </xdr:from>
        <xdr:to>
          <xdr:col>1</xdr:col>
          <xdr:colOff>219075</xdr:colOff>
          <xdr:row>41</xdr:row>
          <xdr:rowOff>171450</xdr:rowOff>
        </xdr:to>
        <xdr:sp macro="" textlink="">
          <xdr:nvSpPr>
            <xdr:cNvPr id="213009" name="Check Box 17" hidden="1">
              <a:extLst>
                <a:ext uri="{63B3BB69-23CF-44E3-9099-C40C66FF867C}">
                  <a14:compatExt spid="_x0000_s213009"/>
                </a:ext>
                <a:ext uri="{FF2B5EF4-FFF2-40B4-BE49-F238E27FC236}">
                  <a16:creationId xmlns:a16="http://schemas.microsoft.com/office/drawing/2014/main" id="{00000000-0008-0000-0500-0000114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42</xdr:row>
          <xdr:rowOff>28575</xdr:rowOff>
        </xdr:from>
        <xdr:to>
          <xdr:col>1</xdr:col>
          <xdr:colOff>219075</xdr:colOff>
          <xdr:row>42</xdr:row>
          <xdr:rowOff>171450</xdr:rowOff>
        </xdr:to>
        <xdr:sp macro="" textlink="">
          <xdr:nvSpPr>
            <xdr:cNvPr id="213010" name="Check Box 18" hidden="1">
              <a:extLst>
                <a:ext uri="{63B3BB69-23CF-44E3-9099-C40C66FF867C}">
                  <a14:compatExt spid="_x0000_s213010"/>
                </a:ext>
                <a:ext uri="{FF2B5EF4-FFF2-40B4-BE49-F238E27FC236}">
                  <a16:creationId xmlns:a16="http://schemas.microsoft.com/office/drawing/2014/main" id="{00000000-0008-0000-0500-0000124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43</xdr:row>
          <xdr:rowOff>28575</xdr:rowOff>
        </xdr:from>
        <xdr:to>
          <xdr:col>1</xdr:col>
          <xdr:colOff>219075</xdr:colOff>
          <xdr:row>43</xdr:row>
          <xdr:rowOff>171450</xdr:rowOff>
        </xdr:to>
        <xdr:sp macro="" textlink="">
          <xdr:nvSpPr>
            <xdr:cNvPr id="213011" name="Check Box 19" hidden="1">
              <a:extLst>
                <a:ext uri="{63B3BB69-23CF-44E3-9099-C40C66FF867C}">
                  <a14:compatExt spid="_x0000_s213011"/>
                </a:ext>
                <a:ext uri="{FF2B5EF4-FFF2-40B4-BE49-F238E27FC236}">
                  <a16:creationId xmlns:a16="http://schemas.microsoft.com/office/drawing/2014/main" id="{00000000-0008-0000-0500-0000134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2457450</xdr:colOff>
          <xdr:row>0</xdr:row>
          <xdr:rowOff>66675</xdr:rowOff>
        </xdr:from>
        <xdr:to>
          <xdr:col>2</xdr:col>
          <xdr:colOff>4257675</xdr:colOff>
          <xdr:row>0</xdr:row>
          <xdr:rowOff>285750</xdr:rowOff>
        </xdr:to>
        <xdr:sp macro="" textlink="">
          <xdr:nvSpPr>
            <xdr:cNvPr id="213015" name="CommandButton1" hidden="1">
              <a:extLst>
                <a:ext uri="{63B3BB69-23CF-44E3-9099-C40C66FF867C}">
                  <a14:compatExt spid="_x0000_s213015"/>
                </a:ext>
                <a:ext uri="{FF2B5EF4-FFF2-40B4-BE49-F238E27FC236}">
                  <a16:creationId xmlns:a16="http://schemas.microsoft.com/office/drawing/2014/main" id="{00000000-0008-0000-0500-0000174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2457450</xdr:colOff>
          <xdr:row>1</xdr:row>
          <xdr:rowOff>28575</xdr:rowOff>
        </xdr:from>
        <xdr:to>
          <xdr:col>2</xdr:col>
          <xdr:colOff>4257675</xdr:colOff>
          <xdr:row>1</xdr:row>
          <xdr:rowOff>247650</xdr:rowOff>
        </xdr:to>
        <xdr:sp macro="" textlink="">
          <xdr:nvSpPr>
            <xdr:cNvPr id="213016" name="CommandButton2" hidden="1">
              <a:extLst>
                <a:ext uri="{63B3BB69-23CF-44E3-9099-C40C66FF867C}">
                  <a14:compatExt spid="_x0000_s213016"/>
                </a:ext>
                <a:ext uri="{FF2B5EF4-FFF2-40B4-BE49-F238E27FC236}">
                  <a16:creationId xmlns:a16="http://schemas.microsoft.com/office/drawing/2014/main" id="{00000000-0008-0000-0500-0000184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2457450</xdr:colOff>
          <xdr:row>1</xdr:row>
          <xdr:rowOff>285750</xdr:rowOff>
        </xdr:from>
        <xdr:to>
          <xdr:col>2</xdr:col>
          <xdr:colOff>4257675</xdr:colOff>
          <xdr:row>1</xdr:row>
          <xdr:rowOff>504825</xdr:rowOff>
        </xdr:to>
        <xdr:sp macro="" textlink="">
          <xdr:nvSpPr>
            <xdr:cNvPr id="213017" name="CommandButton3" hidden="1">
              <a:extLst>
                <a:ext uri="{63B3BB69-23CF-44E3-9099-C40C66FF867C}">
                  <a14:compatExt spid="_x0000_s213017"/>
                </a:ext>
                <a:ext uri="{FF2B5EF4-FFF2-40B4-BE49-F238E27FC236}">
                  <a16:creationId xmlns:a16="http://schemas.microsoft.com/office/drawing/2014/main" id="{00000000-0008-0000-0500-0000194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2457450</xdr:colOff>
          <xdr:row>1</xdr:row>
          <xdr:rowOff>533400</xdr:rowOff>
        </xdr:from>
        <xdr:to>
          <xdr:col>2</xdr:col>
          <xdr:colOff>4257675</xdr:colOff>
          <xdr:row>1</xdr:row>
          <xdr:rowOff>752475</xdr:rowOff>
        </xdr:to>
        <xdr:sp macro="" textlink="">
          <xdr:nvSpPr>
            <xdr:cNvPr id="213018" name="CommandButton4" hidden="1">
              <a:extLst>
                <a:ext uri="{63B3BB69-23CF-44E3-9099-C40C66FF867C}">
                  <a14:compatExt spid="_x0000_s213018"/>
                </a:ext>
                <a:ext uri="{FF2B5EF4-FFF2-40B4-BE49-F238E27FC236}">
                  <a16:creationId xmlns:a16="http://schemas.microsoft.com/office/drawing/2014/main" id="{00000000-0008-0000-0500-00001A4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2457450</xdr:colOff>
          <xdr:row>1</xdr:row>
          <xdr:rowOff>790575</xdr:rowOff>
        </xdr:from>
        <xdr:to>
          <xdr:col>2</xdr:col>
          <xdr:colOff>4257675</xdr:colOff>
          <xdr:row>1</xdr:row>
          <xdr:rowOff>1009650</xdr:rowOff>
        </xdr:to>
        <xdr:sp macro="" textlink="">
          <xdr:nvSpPr>
            <xdr:cNvPr id="213019" name="CommandButton5" hidden="1">
              <a:extLst>
                <a:ext uri="{63B3BB69-23CF-44E3-9099-C40C66FF867C}">
                  <a14:compatExt spid="_x0000_s213019"/>
                </a:ext>
                <a:ext uri="{FF2B5EF4-FFF2-40B4-BE49-F238E27FC236}">
                  <a16:creationId xmlns:a16="http://schemas.microsoft.com/office/drawing/2014/main" id="{00000000-0008-0000-0500-00001B4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100</xdr:row>
          <xdr:rowOff>19050</xdr:rowOff>
        </xdr:from>
        <xdr:to>
          <xdr:col>1</xdr:col>
          <xdr:colOff>200025</xdr:colOff>
          <xdr:row>101</xdr:row>
          <xdr:rowOff>19050</xdr:rowOff>
        </xdr:to>
        <xdr:sp macro="" textlink="">
          <xdr:nvSpPr>
            <xdr:cNvPr id="214017" name="Check Box 1" hidden="1">
              <a:extLst>
                <a:ext uri="{63B3BB69-23CF-44E3-9099-C40C66FF867C}">
                  <a14:compatExt spid="_x0000_s214017"/>
                </a:ext>
                <a:ext uri="{FF2B5EF4-FFF2-40B4-BE49-F238E27FC236}">
                  <a16:creationId xmlns:a16="http://schemas.microsoft.com/office/drawing/2014/main" id="{00000000-0008-0000-0600-000001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19050</xdr:rowOff>
        </xdr:from>
        <xdr:to>
          <xdr:col>1</xdr:col>
          <xdr:colOff>228600</xdr:colOff>
          <xdr:row>103</xdr:row>
          <xdr:rowOff>0</xdr:rowOff>
        </xdr:to>
        <xdr:sp macro="" textlink="">
          <xdr:nvSpPr>
            <xdr:cNvPr id="214018" name="Check Box 2" hidden="1">
              <a:extLst>
                <a:ext uri="{63B3BB69-23CF-44E3-9099-C40C66FF867C}">
                  <a14:compatExt spid="_x0000_s214018"/>
                </a:ext>
                <a:ext uri="{FF2B5EF4-FFF2-40B4-BE49-F238E27FC236}">
                  <a16:creationId xmlns:a16="http://schemas.microsoft.com/office/drawing/2014/main" id="{00000000-0008-0000-0600-000002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19050</xdr:rowOff>
        </xdr:from>
        <xdr:to>
          <xdr:col>1</xdr:col>
          <xdr:colOff>209550</xdr:colOff>
          <xdr:row>104</xdr:row>
          <xdr:rowOff>19050</xdr:rowOff>
        </xdr:to>
        <xdr:sp macro="" textlink="">
          <xdr:nvSpPr>
            <xdr:cNvPr id="214019" name="Check Box 3" hidden="1">
              <a:extLst>
                <a:ext uri="{63B3BB69-23CF-44E3-9099-C40C66FF867C}">
                  <a14:compatExt spid="_x0000_s214019"/>
                </a:ext>
                <a:ext uri="{FF2B5EF4-FFF2-40B4-BE49-F238E27FC236}">
                  <a16:creationId xmlns:a16="http://schemas.microsoft.com/office/drawing/2014/main" id="{00000000-0008-0000-0600-000003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104</xdr:row>
          <xdr:rowOff>0</xdr:rowOff>
        </xdr:from>
        <xdr:to>
          <xdr:col>1</xdr:col>
          <xdr:colOff>228600</xdr:colOff>
          <xdr:row>105</xdr:row>
          <xdr:rowOff>19050</xdr:rowOff>
        </xdr:to>
        <xdr:sp macro="" textlink="">
          <xdr:nvSpPr>
            <xdr:cNvPr id="214020" name="Check Box 4" hidden="1">
              <a:extLst>
                <a:ext uri="{63B3BB69-23CF-44E3-9099-C40C66FF867C}">
                  <a14:compatExt spid="_x0000_s214020"/>
                </a:ext>
                <a:ext uri="{FF2B5EF4-FFF2-40B4-BE49-F238E27FC236}">
                  <a16:creationId xmlns:a16="http://schemas.microsoft.com/office/drawing/2014/main" id="{00000000-0008-0000-0600-000004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0</xdr:rowOff>
        </xdr:from>
        <xdr:to>
          <xdr:col>1</xdr:col>
          <xdr:colOff>209550</xdr:colOff>
          <xdr:row>106</xdr:row>
          <xdr:rowOff>19050</xdr:rowOff>
        </xdr:to>
        <xdr:sp macro="" textlink="">
          <xdr:nvSpPr>
            <xdr:cNvPr id="214021" name="Check Box 5" hidden="1">
              <a:extLst>
                <a:ext uri="{63B3BB69-23CF-44E3-9099-C40C66FF867C}">
                  <a14:compatExt spid="_x0000_s214021"/>
                </a:ext>
                <a:ext uri="{FF2B5EF4-FFF2-40B4-BE49-F238E27FC236}">
                  <a16:creationId xmlns:a16="http://schemas.microsoft.com/office/drawing/2014/main" id="{00000000-0008-0000-0600-000005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1438275</xdr:colOff>
          <xdr:row>101</xdr:row>
          <xdr:rowOff>19050</xdr:rowOff>
        </xdr:from>
        <xdr:to>
          <xdr:col>1</xdr:col>
          <xdr:colOff>180975</xdr:colOff>
          <xdr:row>101</xdr:row>
          <xdr:rowOff>219075</xdr:rowOff>
        </xdr:to>
        <xdr:sp macro="" textlink="">
          <xdr:nvSpPr>
            <xdr:cNvPr id="214022" name="Check Box 6" hidden="1">
              <a:extLst>
                <a:ext uri="{63B3BB69-23CF-44E3-9099-C40C66FF867C}">
                  <a14:compatExt spid="_x0000_s214022"/>
                </a:ext>
                <a:ext uri="{FF2B5EF4-FFF2-40B4-BE49-F238E27FC236}">
                  <a16:creationId xmlns:a16="http://schemas.microsoft.com/office/drawing/2014/main" id="{00000000-0008-0000-0600-000006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107</xdr:row>
          <xdr:rowOff>9525</xdr:rowOff>
        </xdr:from>
        <xdr:to>
          <xdr:col>1</xdr:col>
          <xdr:colOff>247650</xdr:colOff>
          <xdr:row>107</xdr:row>
          <xdr:rowOff>190500</xdr:rowOff>
        </xdr:to>
        <xdr:sp macro="" textlink="">
          <xdr:nvSpPr>
            <xdr:cNvPr id="214023" name="Check Box 7" hidden="1">
              <a:extLst>
                <a:ext uri="{63B3BB69-23CF-44E3-9099-C40C66FF867C}">
                  <a14:compatExt spid="_x0000_s214023"/>
                </a:ext>
                <a:ext uri="{FF2B5EF4-FFF2-40B4-BE49-F238E27FC236}">
                  <a16:creationId xmlns:a16="http://schemas.microsoft.com/office/drawing/2014/main" id="{00000000-0008-0000-0600-000007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38100</xdr:rowOff>
        </xdr:from>
        <xdr:to>
          <xdr:col>1</xdr:col>
          <xdr:colOff>228600</xdr:colOff>
          <xdr:row>106</xdr:row>
          <xdr:rowOff>190500</xdr:rowOff>
        </xdr:to>
        <xdr:sp macro="" textlink="">
          <xdr:nvSpPr>
            <xdr:cNvPr id="214024" name="Check Box 8" hidden="1">
              <a:extLst>
                <a:ext uri="{63B3BB69-23CF-44E3-9099-C40C66FF867C}">
                  <a14:compatExt spid="_x0000_s214024"/>
                </a:ext>
                <a:ext uri="{FF2B5EF4-FFF2-40B4-BE49-F238E27FC236}">
                  <a16:creationId xmlns:a16="http://schemas.microsoft.com/office/drawing/2014/main" id="{00000000-0008-0000-0600-000008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51</xdr:row>
          <xdr:rowOff>28575</xdr:rowOff>
        </xdr:from>
        <xdr:to>
          <xdr:col>1</xdr:col>
          <xdr:colOff>209550</xdr:colOff>
          <xdr:row>51</xdr:row>
          <xdr:rowOff>171450</xdr:rowOff>
        </xdr:to>
        <xdr:sp macro="" textlink="">
          <xdr:nvSpPr>
            <xdr:cNvPr id="214025" name="Check Box 9" hidden="1">
              <a:extLst>
                <a:ext uri="{63B3BB69-23CF-44E3-9099-C40C66FF867C}">
                  <a14:compatExt spid="_x0000_s214025"/>
                </a:ext>
                <a:ext uri="{FF2B5EF4-FFF2-40B4-BE49-F238E27FC236}">
                  <a16:creationId xmlns:a16="http://schemas.microsoft.com/office/drawing/2014/main" id="{00000000-0008-0000-0600-000009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52</xdr:row>
          <xdr:rowOff>28575</xdr:rowOff>
        </xdr:from>
        <xdr:to>
          <xdr:col>1</xdr:col>
          <xdr:colOff>209550</xdr:colOff>
          <xdr:row>52</xdr:row>
          <xdr:rowOff>171450</xdr:rowOff>
        </xdr:to>
        <xdr:sp macro="" textlink="">
          <xdr:nvSpPr>
            <xdr:cNvPr id="214026" name="Check Box 10" hidden="1">
              <a:extLst>
                <a:ext uri="{63B3BB69-23CF-44E3-9099-C40C66FF867C}">
                  <a14:compatExt spid="_x0000_s214026"/>
                </a:ext>
                <a:ext uri="{FF2B5EF4-FFF2-40B4-BE49-F238E27FC236}">
                  <a16:creationId xmlns:a16="http://schemas.microsoft.com/office/drawing/2014/main" id="{00000000-0008-0000-0600-00000A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45</xdr:row>
          <xdr:rowOff>28575</xdr:rowOff>
        </xdr:from>
        <xdr:to>
          <xdr:col>1</xdr:col>
          <xdr:colOff>219075</xdr:colOff>
          <xdr:row>45</xdr:row>
          <xdr:rowOff>171450</xdr:rowOff>
        </xdr:to>
        <xdr:sp macro="" textlink="">
          <xdr:nvSpPr>
            <xdr:cNvPr id="214027" name="Check Box 11" hidden="1">
              <a:extLst>
                <a:ext uri="{63B3BB69-23CF-44E3-9099-C40C66FF867C}">
                  <a14:compatExt spid="_x0000_s214027"/>
                </a:ext>
                <a:ext uri="{FF2B5EF4-FFF2-40B4-BE49-F238E27FC236}">
                  <a16:creationId xmlns:a16="http://schemas.microsoft.com/office/drawing/2014/main" id="{00000000-0008-0000-0600-00000B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46</xdr:row>
          <xdr:rowOff>28575</xdr:rowOff>
        </xdr:from>
        <xdr:to>
          <xdr:col>1</xdr:col>
          <xdr:colOff>219075</xdr:colOff>
          <xdr:row>46</xdr:row>
          <xdr:rowOff>171450</xdr:rowOff>
        </xdr:to>
        <xdr:sp macro="" textlink="">
          <xdr:nvSpPr>
            <xdr:cNvPr id="214028" name="Check Box 12" hidden="1">
              <a:extLst>
                <a:ext uri="{63B3BB69-23CF-44E3-9099-C40C66FF867C}">
                  <a14:compatExt spid="_x0000_s214028"/>
                </a:ext>
                <a:ext uri="{FF2B5EF4-FFF2-40B4-BE49-F238E27FC236}">
                  <a16:creationId xmlns:a16="http://schemas.microsoft.com/office/drawing/2014/main" id="{00000000-0008-0000-0600-00000C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47</xdr:row>
          <xdr:rowOff>28575</xdr:rowOff>
        </xdr:from>
        <xdr:to>
          <xdr:col>1</xdr:col>
          <xdr:colOff>219075</xdr:colOff>
          <xdr:row>47</xdr:row>
          <xdr:rowOff>171450</xdr:rowOff>
        </xdr:to>
        <xdr:sp macro="" textlink="">
          <xdr:nvSpPr>
            <xdr:cNvPr id="214029" name="Check Box 13" hidden="1">
              <a:extLst>
                <a:ext uri="{63B3BB69-23CF-44E3-9099-C40C66FF867C}">
                  <a14:compatExt spid="_x0000_s214029"/>
                </a:ext>
                <a:ext uri="{FF2B5EF4-FFF2-40B4-BE49-F238E27FC236}">
                  <a16:creationId xmlns:a16="http://schemas.microsoft.com/office/drawing/2014/main" id="{00000000-0008-0000-0600-00000D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48</xdr:row>
          <xdr:rowOff>28575</xdr:rowOff>
        </xdr:from>
        <xdr:to>
          <xdr:col>1</xdr:col>
          <xdr:colOff>219075</xdr:colOff>
          <xdr:row>48</xdr:row>
          <xdr:rowOff>171450</xdr:rowOff>
        </xdr:to>
        <xdr:sp macro="" textlink="">
          <xdr:nvSpPr>
            <xdr:cNvPr id="214030" name="Check Box 14" hidden="1">
              <a:extLst>
                <a:ext uri="{63B3BB69-23CF-44E3-9099-C40C66FF867C}">
                  <a14:compatExt spid="_x0000_s214030"/>
                </a:ext>
                <a:ext uri="{FF2B5EF4-FFF2-40B4-BE49-F238E27FC236}">
                  <a16:creationId xmlns:a16="http://schemas.microsoft.com/office/drawing/2014/main" id="{00000000-0008-0000-0600-00000E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49</xdr:row>
          <xdr:rowOff>28575</xdr:rowOff>
        </xdr:from>
        <xdr:to>
          <xdr:col>1</xdr:col>
          <xdr:colOff>219075</xdr:colOff>
          <xdr:row>49</xdr:row>
          <xdr:rowOff>171450</xdr:rowOff>
        </xdr:to>
        <xdr:sp macro="" textlink="">
          <xdr:nvSpPr>
            <xdr:cNvPr id="214031" name="Check Box 15" hidden="1">
              <a:extLst>
                <a:ext uri="{63B3BB69-23CF-44E3-9099-C40C66FF867C}">
                  <a14:compatExt spid="_x0000_s214031"/>
                </a:ext>
                <a:ext uri="{FF2B5EF4-FFF2-40B4-BE49-F238E27FC236}">
                  <a16:creationId xmlns:a16="http://schemas.microsoft.com/office/drawing/2014/main" id="{00000000-0008-0000-0600-00000F4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0</xdr:row>
          <xdr:rowOff>66675</xdr:rowOff>
        </xdr:from>
        <xdr:to>
          <xdr:col>2</xdr:col>
          <xdr:colOff>4219575</xdr:colOff>
          <xdr:row>0</xdr:row>
          <xdr:rowOff>285750</xdr:rowOff>
        </xdr:to>
        <xdr:sp macro="" textlink="">
          <xdr:nvSpPr>
            <xdr:cNvPr id="214035" name="CommandButton1" hidden="1">
              <a:extLst>
                <a:ext uri="{63B3BB69-23CF-44E3-9099-C40C66FF867C}">
                  <a14:compatExt spid="_x0000_s214035"/>
                </a:ext>
                <a:ext uri="{FF2B5EF4-FFF2-40B4-BE49-F238E27FC236}">
                  <a16:creationId xmlns:a16="http://schemas.microsoft.com/office/drawing/2014/main" id="{00000000-0008-0000-0600-0000134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1</xdr:row>
          <xdr:rowOff>28575</xdr:rowOff>
        </xdr:from>
        <xdr:to>
          <xdr:col>2</xdr:col>
          <xdr:colOff>4219575</xdr:colOff>
          <xdr:row>1</xdr:row>
          <xdr:rowOff>247650</xdr:rowOff>
        </xdr:to>
        <xdr:sp macro="" textlink="">
          <xdr:nvSpPr>
            <xdr:cNvPr id="214036" name="CommandButton2" hidden="1">
              <a:extLst>
                <a:ext uri="{63B3BB69-23CF-44E3-9099-C40C66FF867C}">
                  <a14:compatExt spid="_x0000_s214036"/>
                </a:ext>
                <a:ext uri="{FF2B5EF4-FFF2-40B4-BE49-F238E27FC236}">
                  <a16:creationId xmlns:a16="http://schemas.microsoft.com/office/drawing/2014/main" id="{00000000-0008-0000-0600-0000144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1</xdr:row>
          <xdr:rowOff>285750</xdr:rowOff>
        </xdr:from>
        <xdr:to>
          <xdr:col>2</xdr:col>
          <xdr:colOff>4219575</xdr:colOff>
          <xdr:row>1</xdr:row>
          <xdr:rowOff>504825</xdr:rowOff>
        </xdr:to>
        <xdr:sp macro="" textlink="">
          <xdr:nvSpPr>
            <xdr:cNvPr id="214037" name="CommandButton3" hidden="1">
              <a:extLst>
                <a:ext uri="{63B3BB69-23CF-44E3-9099-C40C66FF867C}">
                  <a14:compatExt spid="_x0000_s214037"/>
                </a:ext>
                <a:ext uri="{FF2B5EF4-FFF2-40B4-BE49-F238E27FC236}">
                  <a16:creationId xmlns:a16="http://schemas.microsoft.com/office/drawing/2014/main" id="{00000000-0008-0000-0600-0000154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1</xdr:row>
          <xdr:rowOff>533400</xdr:rowOff>
        </xdr:from>
        <xdr:to>
          <xdr:col>2</xdr:col>
          <xdr:colOff>4219575</xdr:colOff>
          <xdr:row>1</xdr:row>
          <xdr:rowOff>752475</xdr:rowOff>
        </xdr:to>
        <xdr:sp macro="" textlink="">
          <xdr:nvSpPr>
            <xdr:cNvPr id="214038" name="CommandButton4" hidden="1">
              <a:extLst>
                <a:ext uri="{63B3BB69-23CF-44E3-9099-C40C66FF867C}">
                  <a14:compatExt spid="_x0000_s214038"/>
                </a:ext>
                <a:ext uri="{FF2B5EF4-FFF2-40B4-BE49-F238E27FC236}">
                  <a16:creationId xmlns:a16="http://schemas.microsoft.com/office/drawing/2014/main" id="{00000000-0008-0000-0600-0000164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1</xdr:row>
          <xdr:rowOff>790575</xdr:rowOff>
        </xdr:from>
        <xdr:to>
          <xdr:col>2</xdr:col>
          <xdr:colOff>4219575</xdr:colOff>
          <xdr:row>1</xdr:row>
          <xdr:rowOff>1009650</xdr:rowOff>
        </xdr:to>
        <xdr:sp macro="" textlink="">
          <xdr:nvSpPr>
            <xdr:cNvPr id="214039" name="CommandButton5" hidden="1">
              <a:extLst>
                <a:ext uri="{63B3BB69-23CF-44E3-9099-C40C66FF867C}">
                  <a14:compatExt spid="_x0000_s214039"/>
                </a:ext>
                <a:ext uri="{FF2B5EF4-FFF2-40B4-BE49-F238E27FC236}">
                  <a16:creationId xmlns:a16="http://schemas.microsoft.com/office/drawing/2014/main" id="{00000000-0008-0000-0600-0000174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119</xdr:row>
          <xdr:rowOff>19050</xdr:rowOff>
        </xdr:from>
        <xdr:to>
          <xdr:col>1</xdr:col>
          <xdr:colOff>219075</xdr:colOff>
          <xdr:row>120</xdr:row>
          <xdr:rowOff>0</xdr:rowOff>
        </xdr:to>
        <xdr:sp macro="" textlink="">
          <xdr:nvSpPr>
            <xdr:cNvPr id="202753" name="Check Box 1" hidden="1">
              <a:extLst>
                <a:ext uri="{63B3BB69-23CF-44E3-9099-C40C66FF867C}">
                  <a14:compatExt spid="_x0000_s202753"/>
                </a:ext>
                <a:ext uri="{FF2B5EF4-FFF2-40B4-BE49-F238E27FC236}">
                  <a16:creationId xmlns:a16="http://schemas.microsoft.com/office/drawing/2014/main" id="{00000000-0008-0000-0700-000001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xdr:row>
          <xdr:rowOff>0</xdr:rowOff>
        </xdr:from>
        <xdr:to>
          <xdr:col>0</xdr:col>
          <xdr:colOff>962025</xdr:colOff>
          <xdr:row>59</xdr:row>
          <xdr:rowOff>171450</xdr:rowOff>
        </xdr:to>
        <xdr:sp macro="" textlink="">
          <xdr:nvSpPr>
            <xdr:cNvPr id="202754" name="Group Box 2" hidden="1">
              <a:extLst>
                <a:ext uri="{63B3BB69-23CF-44E3-9099-C40C66FF867C}">
                  <a14:compatExt spid="_x0000_s202754"/>
                </a:ext>
                <a:ext uri="{FF2B5EF4-FFF2-40B4-BE49-F238E27FC236}">
                  <a16:creationId xmlns:a16="http://schemas.microsoft.com/office/drawing/2014/main" id="{00000000-0008-0000-0700-0000021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55</xdr:row>
          <xdr:rowOff>0</xdr:rowOff>
        </xdr:from>
        <xdr:to>
          <xdr:col>2</xdr:col>
          <xdr:colOff>647700</xdr:colOff>
          <xdr:row>67</xdr:row>
          <xdr:rowOff>123825</xdr:rowOff>
        </xdr:to>
        <xdr:sp macro="" textlink="">
          <xdr:nvSpPr>
            <xdr:cNvPr id="202755" name="Group Box 3" hidden="1">
              <a:extLst>
                <a:ext uri="{63B3BB69-23CF-44E3-9099-C40C66FF867C}">
                  <a14:compatExt spid="_x0000_s202755"/>
                </a:ext>
                <a:ext uri="{FF2B5EF4-FFF2-40B4-BE49-F238E27FC236}">
                  <a16:creationId xmlns:a16="http://schemas.microsoft.com/office/drawing/2014/main" id="{00000000-0008-0000-0700-0000031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121</xdr:row>
          <xdr:rowOff>19050</xdr:rowOff>
        </xdr:from>
        <xdr:to>
          <xdr:col>1</xdr:col>
          <xdr:colOff>209550</xdr:colOff>
          <xdr:row>121</xdr:row>
          <xdr:rowOff>190500</xdr:rowOff>
        </xdr:to>
        <xdr:sp macro="" textlink="">
          <xdr:nvSpPr>
            <xdr:cNvPr id="202756" name="Check Box 4" hidden="1">
              <a:extLst>
                <a:ext uri="{63B3BB69-23CF-44E3-9099-C40C66FF867C}">
                  <a14:compatExt spid="_x0000_s202756"/>
                </a:ext>
                <a:ext uri="{FF2B5EF4-FFF2-40B4-BE49-F238E27FC236}">
                  <a16:creationId xmlns:a16="http://schemas.microsoft.com/office/drawing/2014/main" id="{00000000-0008-0000-0700-000004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109</xdr:row>
          <xdr:rowOff>57150</xdr:rowOff>
        </xdr:from>
        <xdr:to>
          <xdr:col>0</xdr:col>
          <xdr:colOff>962025</xdr:colOff>
          <xdr:row>110</xdr:row>
          <xdr:rowOff>85725</xdr:rowOff>
        </xdr:to>
        <xdr:sp macro="" textlink="">
          <xdr:nvSpPr>
            <xdr:cNvPr id="202758" name="Group Box 6" hidden="1">
              <a:extLst>
                <a:ext uri="{63B3BB69-23CF-44E3-9099-C40C66FF867C}">
                  <a14:compatExt spid="_x0000_s202758"/>
                </a:ext>
                <a:ext uri="{FF2B5EF4-FFF2-40B4-BE49-F238E27FC236}">
                  <a16:creationId xmlns:a16="http://schemas.microsoft.com/office/drawing/2014/main" id="{00000000-0008-0000-0700-0000061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111</xdr:row>
          <xdr:rowOff>0</xdr:rowOff>
        </xdr:from>
        <xdr:to>
          <xdr:col>2</xdr:col>
          <xdr:colOff>647700</xdr:colOff>
          <xdr:row>112</xdr:row>
          <xdr:rowOff>285750</xdr:rowOff>
        </xdr:to>
        <xdr:sp macro="" textlink="">
          <xdr:nvSpPr>
            <xdr:cNvPr id="202759" name="Group Box 7" hidden="1">
              <a:extLst>
                <a:ext uri="{63B3BB69-23CF-44E3-9099-C40C66FF867C}">
                  <a14:compatExt spid="_x0000_s202759"/>
                </a:ext>
                <a:ext uri="{FF2B5EF4-FFF2-40B4-BE49-F238E27FC236}">
                  <a16:creationId xmlns:a16="http://schemas.microsoft.com/office/drawing/2014/main" id="{00000000-0008-0000-0700-0000071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123</xdr:row>
          <xdr:rowOff>28575</xdr:rowOff>
        </xdr:from>
        <xdr:to>
          <xdr:col>1</xdr:col>
          <xdr:colOff>209550</xdr:colOff>
          <xdr:row>123</xdr:row>
          <xdr:rowOff>200025</xdr:rowOff>
        </xdr:to>
        <xdr:sp macro="" textlink="">
          <xdr:nvSpPr>
            <xdr:cNvPr id="202792" name="Check Box 40" hidden="1">
              <a:extLst>
                <a:ext uri="{63B3BB69-23CF-44E3-9099-C40C66FF867C}">
                  <a14:compatExt spid="_x0000_s202792"/>
                </a:ext>
                <a:ext uri="{FF2B5EF4-FFF2-40B4-BE49-F238E27FC236}">
                  <a16:creationId xmlns:a16="http://schemas.microsoft.com/office/drawing/2014/main" id="{00000000-0008-0000-0700-000028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114</xdr:row>
          <xdr:rowOff>38100</xdr:rowOff>
        </xdr:from>
        <xdr:to>
          <xdr:col>1</xdr:col>
          <xdr:colOff>228600</xdr:colOff>
          <xdr:row>114</xdr:row>
          <xdr:rowOff>161925</xdr:rowOff>
        </xdr:to>
        <xdr:sp macro="" textlink="">
          <xdr:nvSpPr>
            <xdr:cNvPr id="202793" name="Check Box 41" hidden="1">
              <a:extLst>
                <a:ext uri="{63B3BB69-23CF-44E3-9099-C40C66FF867C}">
                  <a14:compatExt spid="_x0000_s202793"/>
                </a:ext>
                <a:ext uri="{FF2B5EF4-FFF2-40B4-BE49-F238E27FC236}">
                  <a16:creationId xmlns:a16="http://schemas.microsoft.com/office/drawing/2014/main" id="{00000000-0008-0000-0700-000029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112</xdr:row>
          <xdr:rowOff>38100</xdr:rowOff>
        </xdr:from>
        <xdr:to>
          <xdr:col>1</xdr:col>
          <xdr:colOff>228600</xdr:colOff>
          <xdr:row>112</xdr:row>
          <xdr:rowOff>171450</xdr:rowOff>
        </xdr:to>
        <xdr:sp macro="" textlink="">
          <xdr:nvSpPr>
            <xdr:cNvPr id="202795" name="Check Box 43" hidden="1">
              <a:extLst>
                <a:ext uri="{63B3BB69-23CF-44E3-9099-C40C66FF867C}">
                  <a14:compatExt spid="_x0000_s202795"/>
                </a:ext>
                <a:ext uri="{FF2B5EF4-FFF2-40B4-BE49-F238E27FC236}">
                  <a16:creationId xmlns:a16="http://schemas.microsoft.com/office/drawing/2014/main" id="{00000000-0008-0000-0700-00002B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113</xdr:row>
          <xdr:rowOff>47625</xdr:rowOff>
        </xdr:from>
        <xdr:to>
          <xdr:col>1</xdr:col>
          <xdr:colOff>228600</xdr:colOff>
          <xdr:row>113</xdr:row>
          <xdr:rowOff>180975</xdr:rowOff>
        </xdr:to>
        <xdr:sp macro="" textlink="">
          <xdr:nvSpPr>
            <xdr:cNvPr id="202796" name="Check Box 44" hidden="1">
              <a:extLst>
                <a:ext uri="{63B3BB69-23CF-44E3-9099-C40C66FF867C}">
                  <a14:compatExt spid="_x0000_s202796"/>
                </a:ext>
                <a:ext uri="{FF2B5EF4-FFF2-40B4-BE49-F238E27FC236}">
                  <a16:creationId xmlns:a16="http://schemas.microsoft.com/office/drawing/2014/main" id="{00000000-0008-0000-0700-00002C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116</xdr:row>
          <xdr:rowOff>38100</xdr:rowOff>
        </xdr:from>
        <xdr:to>
          <xdr:col>1</xdr:col>
          <xdr:colOff>228600</xdr:colOff>
          <xdr:row>116</xdr:row>
          <xdr:rowOff>171450</xdr:rowOff>
        </xdr:to>
        <xdr:sp macro="" textlink="">
          <xdr:nvSpPr>
            <xdr:cNvPr id="202797" name="Check Box 45" hidden="1">
              <a:extLst>
                <a:ext uri="{63B3BB69-23CF-44E3-9099-C40C66FF867C}">
                  <a14:compatExt spid="_x0000_s202797"/>
                </a:ext>
                <a:ext uri="{FF2B5EF4-FFF2-40B4-BE49-F238E27FC236}">
                  <a16:creationId xmlns:a16="http://schemas.microsoft.com/office/drawing/2014/main" id="{00000000-0008-0000-0700-00002D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117</xdr:row>
          <xdr:rowOff>28575</xdr:rowOff>
        </xdr:from>
        <xdr:to>
          <xdr:col>1</xdr:col>
          <xdr:colOff>228600</xdr:colOff>
          <xdr:row>117</xdr:row>
          <xdr:rowOff>161925</xdr:rowOff>
        </xdr:to>
        <xdr:sp macro="" textlink="">
          <xdr:nvSpPr>
            <xdr:cNvPr id="202798" name="Check Box 46" hidden="1">
              <a:extLst>
                <a:ext uri="{63B3BB69-23CF-44E3-9099-C40C66FF867C}">
                  <a14:compatExt spid="_x0000_s202798"/>
                </a:ext>
                <a:ext uri="{FF2B5EF4-FFF2-40B4-BE49-F238E27FC236}">
                  <a16:creationId xmlns:a16="http://schemas.microsoft.com/office/drawing/2014/main" id="{00000000-0008-0000-0700-00002E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109</xdr:row>
          <xdr:rowOff>38100</xdr:rowOff>
        </xdr:from>
        <xdr:to>
          <xdr:col>1</xdr:col>
          <xdr:colOff>228600</xdr:colOff>
          <xdr:row>109</xdr:row>
          <xdr:rowOff>171450</xdr:rowOff>
        </xdr:to>
        <xdr:sp macro="" textlink="">
          <xdr:nvSpPr>
            <xdr:cNvPr id="202799" name="Check Box 47" hidden="1">
              <a:extLst>
                <a:ext uri="{63B3BB69-23CF-44E3-9099-C40C66FF867C}">
                  <a14:compatExt spid="_x0000_s202799"/>
                </a:ext>
                <a:ext uri="{FF2B5EF4-FFF2-40B4-BE49-F238E27FC236}">
                  <a16:creationId xmlns:a16="http://schemas.microsoft.com/office/drawing/2014/main" id="{00000000-0008-0000-0700-00002F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110</xdr:row>
          <xdr:rowOff>38100</xdr:rowOff>
        </xdr:from>
        <xdr:to>
          <xdr:col>1</xdr:col>
          <xdr:colOff>228600</xdr:colOff>
          <xdr:row>110</xdr:row>
          <xdr:rowOff>171450</xdr:rowOff>
        </xdr:to>
        <xdr:sp macro="" textlink="">
          <xdr:nvSpPr>
            <xdr:cNvPr id="202800" name="Check Box 48" hidden="1">
              <a:extLst>
                <a:ext uri="{63B3BB69-23CF-44E3-9099-C40C66FF867C}">
                  <a14:compatExt spid="_x0000_s202800"/>
                </a:ext>
                <a:ext uri="{FF2B5EF4-FFF2-40B4-BE49-F238E27FC236}">
                  <a16:creationId xmlns:a16="http://schemas.microsoft.com/office/drawing/2014/main" id="{00000000-0008-0000-0700-000030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120</xdr:row>
          <xdr:rowOff>19050</xdr:rowOff>
        </xdr:from>
        <xdr:to>
          <xdr:col>1</xdr:col>
          <xdr:colOff>219075</xdr:colOff>
          <xdr:row>121</xdr:row>
          <xdr:rowOff>0</xdr:rowOff>
        </xdr:to>
        <xdr:sp macro="" textlink="">
          <xdr:nvSpPr>
            <xdr:cNvPr id="202805" name="Check Box 53" hidden="1">
              <a:extLst>
                <a:ext uri="{63B3BB69-23CF-44E3-9099-C40C66FF867C}">
                  <a14:compatExt spid="_x0000_s202805"/>
                </a:ext>
                <a:ext uri="{FF2B5EF4-FFF2-40B4-BE49-F238E27FC236}">
                  <a16:creationId xmlns:a16="http://schemas.microsoft.com/office/drawing/2014/main" id="{00000000-0008-0000-0700-000035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122</xdr:row>
          <xdr:rowOff>19050</xdr:rowOff>
        </xdr:from>
        <xdr:to>
          <xdr:col>1</xdr:col>
          <xdr:colOff>219075</xdr:colOff>
          <xdr:row>123</xdr:row>
          <xdr:rowOff>0</xdr:rowOff>
        </xdr:to>
        <xdr:sp macro="" textlink="">
          <xdr:nvSpPr>
            <xdr:cNvPr id="202806" name="Check Box 54" hidden="1">
              <a:extLst>
                <a:ext uri="{63B3BB69-23CF-44E3-9099-C40C66FF867C}">
                  <a14:compatExt spid="_x0000_s202806"/>
                </a:ext>
                <a:ext uri="{FF2B5EF4-FFF2-40B4-BE49-F238E27FC236}">
                  <a16:creationId xmlns:a16="http://schemas.microsoft.com/office/drawing/2014/main" id="{00000000-0008-0000-0700-000036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28575</xdr:rowOff>
        </xdr:from>
        <xdr:to>
          <xdr:col>1</xdr:col>
          <xdr:colOff>209550</xdr:colOff>
          <xdr:row>69</xdr:row>
          <xdr:rowOff>171450</xdr:rowOff>
        </xdr:to>
        <xdr:sp macro="" textlink="">
          <xdr:nvSpPr>
            <xdr:cNvPr id="202807" name="Check Box 55" hidden="1">
              <a:extLst>
                <a:ext uri="{63B3BB69-23CF-44E3-9099-C40C66FF867C}">
                  <a14:compatExt spid="_x0000_s202807"/>
                </a:ext>
                <a:ext uri="{FF2B5EF4-FFF2-40B4-BE49-F238E27FC236}">
                  <a16:creationId xmlns:a16="http://schemas.microsoft.com/office/drawing/2014/main" id="{00000000-0008-0000-0700-000037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28575</xdr:rowOff>
        </xdr:from>
        <xdr:to>
          <xdr:col>1</xdr:col>
          <xdr:colOff>209550</xdr:colOff>
          <xdr:row>71</xdr:row>
          <xdr:rowOff>171450</xdr:rowOff>
        </xdr:to>
        <xdr:sp macro="" textlink="">
          <xdr:nvSpPr>
            <xdr:cNvPr id="202808" name="Check Box 56" hidden="1">
              <a:extLst>
                <a:ext uri="{63B3BB69-23CF-44E3-9099-C40C66FF867C}">
                  <a14:compatExt spid="_x0000_s202808"/>
                </a:ext>
                <a:ext uri="{FF2B5EF4-FFF2-40B4-BE49-F238E27FC236}">
                  <a16:creationId xmlns:a16="http://schemas.microsoft.com/office/drawing/2014/main" id="{00000000-0008-0000-0700-000038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28575</xdr:rowOff>
        </xdr:from>
        <xdr:to>
          <xdr:col>1</xdr:col>
          <xdr:colOff>209550</xdr:colOff>
          <xdr:row>72</xdr:row>
          <xdr:rowOff>171450</xdr:rowOff>
        </xdr:to>
        <xdr:sp macro="" textlink="">
          <xdr:nvSpPr>
            <xdr:cNvPr id="202809" name="Check Box 57" hidden="1">
              <a:extLst>
                <a:ext uri="{63B3BB69-23CF-44E3-9099-C40C66FF867C}">
                  <a14:compatExt spid="_x0000_s202809"/>
                </a:ext>
                <a:ext uri="{FF2B5EF4-FFF2-40B4-BE49-F238E27FC236}">
                  <a16:creationId xmlns:a16="http://schemas.microsoft.com/office/drawing/2014/main" id="{00000000-0008-0000-0700-000039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38100</xdr:rowOff>
        </xdr:from>
        <xdr:to>
          <xdr:col>1</xdr:col>
          <xdr:colOff>209550</xdr:colOff>
          <xdr:row>73</xdr:row>
          <xdr:rowOff>171450</xdr:rowOff>
        </xdr:to>
        <xdr:sp macro="" textlink="">
          <xdr:nvSpPr>
            <xdr:cNvPr id="202810" name="Check Box 58" hidden="1">
              <a:extLst>
                <a:ext uri="{63B3BB69-23CF-44E3-9099-C40C66FF867C}">
                  <a14:compatExt spid="_x0000_s202810"/>
                </a:ext>
                <a:ext uri="{FF2B5EF4-FFF2-40B4-BE49-F238E27FC236}">
                  <a16:creationId xmlns:a16="http://schemas.microsoft.com/office/drawing/2014/main" id="{00000000-0008-0000-0700-00003A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9525</xdr:rowOff>
        </xdr:from>
        <xdr:to>
          <xdr:col>1</xdr:col>
          <xdr:colOff>209550</xdr:colOff>
          <xdr:row>74</xdr:row>
          <xdr:rowOff>180975</xdr:rowOff>
        </xdr:to>
        <xdr:sp macro="" textlink="">
          <xdr:nvSpPr>
            <xdr:cNvPr id="202811" name="Check Box 59" hidden="1">
              <a:extLst>
                <a:ext uri="{63B3BB69-23CF-44E3-9099-C40C66FF867C}">
                  <a14:compatExt spid="_x0000_s202811"/>
                </a:ext>
                <a:ext uri="{FF2B5EF4-FFF2-40B4-BE49-F238E27FC236}">
                  <a16:creationId xmlns:a16="http://schemas.microsoft.com/office/drawing/2014/main" id="{00000000-0008-0000-0700-00003B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19050</xdr:rowOff>
        </xdr:from>
        <xdr:to>
          <xdr:col>1</xdr:col>
          <xdr:colOff>209550</xdr:colOff>
          <xdr:row>75</xdr:row>
          <xdr:rowOff>161925</xdr:rowOff>
        </xdr:to>
        <xdr:sp macro="" textlink="">
          <xdr:nvSpPr>
            <xdr:cNvPr id="202812" name="Check Box 60" hidden="1">
              <a:extLst>
                <a:ext uri="{63B3BB69-23CF-44E3-9099-C40C66FF867C}">
                  <a14:compatExt spid="_x0000_s202812"/>
                </a:ext>
                <a:ext uri="{FF2B5EF4-FFF2-40B4-BE49-F238E27FC236}">
                  <a16:creationId xmlns:a16="http://schemas.microsoft.com/office/drawing/2014/main" id="{00000000-0008-0000-0700-00003C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9525</xdr:rowOff>
        </xdr:from>
        <xdr:to>
          <xdr:col>1</xdr:col>
          <xdr:colOff>209550</xdr:colOff>
          <xdr:row>76</xdr:row>
          <xdr:rowOff>180975</xdr:rowOff>
        </xdr:to>
        <xdr:sp macro="" textlink="">
          <xdr:nvSpPr>
            <xdr:cNvPr id="202813" name="Check Box 61" hidden="1">
              <a:extLst>
                <a:ext uri="{63B3BB69-23CF-44E3-9099-C40C66FF867C}">
                  <a14:compatExt spid="_x0000_s202813"/>
                </a:ext>
                <a:ext uri="{FF2B5EF4-FFF2-40B4-BE49-F238E27FC236}">
                  <a16:creationId xmlns:a16="http://schemas.microsoft.com/office/drawing/2014/main" id="{00000000-0008-0000-0700-00003D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19050</xdr:rowOff>
        </xdr:from>
        <xdr:to>
          <xdr:col>1</xdr:col>
          <xdr:colOff>209550</xdr:colOff>
          <xdr:row>77</xdr:row>
          <xdr:rowOff>171450</xdr:rowOff>
        </xdr:to>
        <xdr:sp macro="" textlink="">
          <xdr:nvSpPr>
            <xdr:cNvPr id="202814" name="Check Box 62" hidden="1">
              <a:extLst>
                <a:ext uri="{63B3BB69-23CF-44E3-9099-C40C66FF867C}">
                  <a14:compatExt spid="_x0000_s202814"/>
                </a:ext>
                <a:ext uri="{FF2B5EF4-FFF2-40B4-BE49-F238E27FC236}">
                  <a16:creationId xmlns:a16="http://schemas.microsoft.com/office/drawing/2014/main" id="{00000000-0008-0000-0700-00003E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38100</xdr:rowOff>
        </xdr:from>
        <xdr:to>
          <xdr:col>1</xdr:col>
          <xdr:colOff>219075</xdr:colOff>
          <xdr:row>79</xdr:row>
          <xdr:rowOff>180975</xdr:rowOff>
        </xdr:to>
        <xdr:sp macro="" textlink="">
          <xdr:nvSpPr>
            <xdr:cNvPr id="202815" name="Check Box 63" hidden="1">
              <a:extLst>
                <a:ext uri="{63B3BB69-23CF-44E3-9099-C40C66FF867C}">
                  <a14:compatExt spid="_x0000_s202815"/>
                </a:ext>
                <a:ext uri="{FF2B5EF4-FFF2-40B4-BE49-F238E27FC236}">
                  <a16:creationId xmlns:a16="http://schemas.microsoft.com/office/drawing/2014/main" id="{00000000-0008-0000-0700-00003F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28575</xdr:rowOff>
        </xdr:from>
        <xdr:to>
          <xdr:col>1</xdr:col>
          <xdr:colOff>219075</xdr:colOff>
          <xdr:row>80</xdr:row>
          <xdr:rowOff>161925</xdr:rowOff>
        </xdr:to>
        <xdr:sp macro="" textlink="">
          <xdr:nvSpPr>
            <xdr:cNvPr id="202816" name="Check Box 64" hidden="1">
              <a:extLst>
                <a:ext uri="{63B3BB69-23CF-44E3-9099-C40C66FF867C}">
                  <a14:compatExt spid="_x0000_s202816"/>
                </a:ext>
                <a:ext uri="{FF2B5EF4-FFF2-40B4-BE49-F238E27FC236}">
                  <a16:creationId xmlns:a16="http://schemas.microsoft.com/office/drawing/2014/main" id="{00000000-0008-0000-0700-000040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28575</xdr:rowOff>
        </xdr:from>
        <xdr:to>
          <xdr:col>1</xdr:col>
          <xdr:colOff>219075</xdr:colOff>
          <xdr:row>81</xdr:row>
          <xdr:rowOff>180975</xdr:rowOff>
        </xdr:to>
        <xdr:sp macro="" textlink="">
          <xdr:nvSpPr>
            <xdr:cNvPr id="202817" name="Check Box 65" hidden="1">
              <a:extLst>
                <a:ext uri="{63B3BB69-23CF-44E3-9099-C40C66FF867C}">
                  <a14:compatExt spid="_x0000_s202817"/>
                </a:ext>
                <a:ext uri="{FF2B5EF4-FFF2-40B4-BE49-F238E27FC236}">
                  <a16:creationId xmlns:a16="http://schemas.microsoft.com/office/drawing/2014/main" id="{00000000-0008-0000-0700-000041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82</xdr:row>
          <xdr:rowOff>38100</xdr:rowOff>
        </xdr:from>
        <xdr:to>
          <xdr:col>1</xdr:col>
          <xdr:colOff>219075</xdr:colOff>
          <xdr:row>82</xdr:row>
          <xdr:rowOff>180975</xdr:rowOff>
        </xdr:to>
        <xdr:sp macro="" textlink="">
          <xdr:nvSpPr>
            <xdr:cNvPr id="202818" name="Check Box 66" hidden="1">
              <a:extLst>
                <a:ext uri="{63B3BB69-23CF-44E3-9099-C40C66FF867C}">
                  <a14:compatExt spid="_x0000_s202818"/>
                </a:ext>
                <a:ext uri="{FF2B5EF4-FFF2-40B4-BE49-F238E27FC236}">
                  <a16:creationId xmlns:a16="http://schemas.microsoft.com/office/drawing/2014/main" id="{00000000-0008-0000-0700-000042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83</xdr:row>
          <xdr:rowOff>38100</xdr:rowOff>
        </xdr:from>
        <xdr:to>
          <xdr:col>1</xdr:col>
          <xdr:colOff>219075</xdr:colOff>
          <xdr:row>83</xdr:row>
          <xdr:rowOff>180975</xdr:rowOff>
        </xdr:to>
        <xdr:sp macro="" textlink="">
          <xdr:nvSpPr>
            <xdr:cNvPr id="202819" name="Check Box 67" hidden="1">
              <a:extLst>
                <a:ext uri="{63B3BB69-23CF-44E3-9099-C40C66FF867C}">
                  <a14:compatExt spid="_x0000_s202819"/>
                </a:ext>
                <a:ext uri="{FF2B5EF4-FFF2-40B4-BE49-F238E27FC236}">
                  <a16:creationId xmlns:a16="http://schemas.microsoft.com/office/drawing/2014/main" id="{00000000-0008-0000-0700-000043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84</xdr:row>
          <xdr:rowOff>19050</xdr:rowOff>
        </xdr:from>
        <xdr:to>
          <xdr:col>1</xdr:col>
          <xdr:colOff>219075</xdr:colOff>
          <xdr:row>84</xdr:row>
          <xdr:rowOff>171450</xdr:rowOff>
        </xdr:to>
        <xdr:sp macro="" textlink="">
          <xdr:nvSpPr>
            <xdr:cNvPr id="202820" name="Check Box 68" hidden="1">
              <a:extLst>
                <a:ext uri="{63B3BB69-23CF-44E3-9099-C40C66FF867C}">
                  <a14:compatExt spid="_x0000_s202820"/>
                </a:ext>
                <a:ext uri="{FF2B5EF4-FFF2-40B4-BE49-F238E27FC236}">
                  <a16:creationId xmlns:a16="http://schemas.microsoft.com/office/drawing/2014/main" id="{00000000-0008-0000-0700-000044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85</xdr:row>
          <xdr:rowOff>28575</xdr:rowOff>
        </xdr:from>
        <xdr:to>
          <xdr:col>1</xdr:col>
          <xdr:colOff>219075</xdr:colOff>
          <xdr:row>85</xdr:row>
          <xdr:rowOff>171450</xdr:rowOff>
        </xdr:to>
        <xdr:sp macro="" textlink="">
          <xdr:nvSpPr>
            <xdr:cNvPr id="202821" name="Check Box 69" hidden="1">
              <a:extLst>
                <a:ext uri="{63B3BB69-23CF-44E3-9099-C40C66FF867C}">
                  <a14:compatExt spid="_x0000_s202821"/>
                </a:ext>
                <a:ext uri="{FF2B5EF4-FFF2-40B4-BE49-F238E27FC236}">
                  <a16:creationId xmlns:a16="http://schemas.microsoft.com/office/drawing/2014/main" id="{00000000-0008-0000-0700-000045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19050</xdr:rowOff>
        </xdr:from>
        <xdr:to>
          <xdr:col>1</xdr:col>
          <xdr:colOff>219075</xdr:colOff>
          <xdr:row>86</xdr:row>
          <xdr:rowOff>161925</xdr:rowOff>
        </xdr:to>
        <xdr:sp macro="" textlink="">
          <xdr:nvSpPr>
            <xdr:cNvPr id="202822" name="Check Box 70" hidden="1">
              <a:extLst>
                <a:ext uri="{63B3BB69-23CF-44E3-9099-C40C66FF867C}">
                  <a14:compatExt spid="_x0000_s202822"/>
                </a:ext>
                <a:ext uri="{FF2B5EF4-FFF2-40B4-BE49-F238E27FC236}">
                  <a16:creationId xmlns:a16="http://schemas.microsoft.com/office/drawing/2014/main" id="{00000000-0008-0000-0700-000046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9525</xdr:rowOff>
        </xdr:from>
        <xdr:to>
          <xdr:col>1</xdr:col>
          <xdr:colOff>219075</xdr:colOff>
          <xdr:row>88</xdr:row>
          <xdr:rowOff>152400</xdr:rowOff>
        </xdr:to>
        <xdr:sp macro="" textlink="">
          <xdr:nvSpPr>
            <xdr:cNvPr id="202823" name="Check Box 71" hidden="1">
              <a:extLst>
                <a:ext uri="{63B3BB69-23CF-44E3-9099-C40C66FF867C}">
                  <a14:compatExt spid="_x0000_s202823"/>
                </a:ext>
                <a:ext uri="{FF2B5EF4-FFF2-40B4-BE49-F238E27FC236}">
                  <a16:creationId xmlns:a16="http://schemas.microsoft.com/office/drawing/2014/main" id="{00000000-0008-0000-0700-000047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19050</xdr:rowOff>
        </xdr:from>
        <xdr:to>
          <xdr:col>1</xdr:col>
          <xdr:colOff>219075</xdr:colOff>
          <xdr:row>89</xdr:row>
          <xdr:rowOff>161925</xdr:rowOff>
        </xdr:to>
        <xdr:sp macro="" textlink="">
          <xdr:nvSpPr>
            <xdr:cNvPr id="202824" name="Check Box 72" hidden="1">
              <a:extLst>
                <a:ext uri="{63B3BB69-23CF-44E3-9099-C40C66FF867C}">
                  <a14:compatExt spid="_x0000_s202824"/>
                </a:ext>
                <a:ext uri="{FF2B5EF4-FFF2-40B4-BE49-F238E27FC236}">
                  <a16:creationId xmlns:a16="http://schemas.microsoft.com/office/drawing/2014/main" id="{00000000-0008-0000-0700-000048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90</xdr:row>
          <xdr:rowOff>28575</xdr:rowOff>
        </xdr:from>
        <xdr:to>
          <xdr:col>1</xdr:col>
          <xdr:colOff>219075</xdr:colOff>
          <xdr:row>90</xdr:row>
          <xdr:rowOff>161925</xdr:rowOff>
        </xdr:to>
        <xdr:sp macro="" textlink="">
          <xdr:nvSpPr>
            <xdr:cNvPr id="202825" name="Check Box 73" hidden="1">
              <a:extLst>
                <a:ext uri="{63B3BB69-23CF-44E3-9099-C40C66FF867C}">
                  <a14:compatExt spid="_x0000_s202825"/>
                </a:ext>
                <a:ext uri="{FF2B5EF4-FFF2-40B4-BE49-F238E27FC236}">
                  <a16:creationId xmlns:a16="http://schemas.microsoft.com/office/drawing/2014/main" id="{00000000-0008-0000-0700-000049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91</xdr:row>
          <xdr:rowOff>19050</xdr:rowOff>
        </xdr:from>
        <xdr:to>
          <xdr:col>1</xdr:col>
          <xdr:colOff>219075</xdr:colOff>
          <xdr:row>91</xdr:row>
          <xdr:rowOff>190500</xdr:rowOff>
        </xdr:to>
        <xdr:sp macro="" textlink="">
          <xdr:nvSpPr>
            <xdr:cNvPr id="202826" name="Check Box 74" hidden="1">
              <a:extLst>
                <a:ext uri="{63B3BB69-23CF-44E3-9099-C40C66FF867C}">
                  <a14:compatExt spid="_x0000_s202826"/>
                </a:ext>
                <a:ext uri="{FF2B5EF4-FFF2-40B4-BE49-F238E27FC236}">
                  <a16:creationId xmlns:a16="http://schemas.microsoft.com/office/drawing/2014/main" id="{00000000-0008-0000-0700-00004A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92</xdr:row>
          <xdr:rowOff>9525</xdr:rowOff>
        </xdr:from>
        <xdr:to>
          <xdr:col>1</xdr:col>
          <xdr:colOff>219075</xdr:colOff>
          <xdr:row>92</xdr:row>
          <xdr:rowOff>180975</xdr:rowOff>
        </xdr:to>
        <xdr:sp macro="" textlink="">
          <xdr:nvSpPr>
            <xdr:cNvPr id="202827" name="Check Box 75" hidden="1">
              <a:extLst>
                <a:ext uri="{63B3BB69-23CF-44E3-9099-C40C66FF867C}">
                  <a14:compatExt spid="_x0000_s202827"/>
                </a:ext>
                <a:ext uri="{FF2B5EF4-FFF2-40B4-BE49-F238E27FC236}">
                  <a16:creationId xmlns:a16="http://schemas.microsoft.com/office/drawing/2014/main" id="{00000000-0008-0000-0700-00004B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28575</xdr:rowOff>
        </xdr:from>
        <xdr:to>
          <xdr:col>1</xdr:col>
          <xdr:colOff>228600</xdr:colOff>
          <xdr:row>94</xdr:row>
          <xdr:rowOff>171450</xdr:rowOff>
        </xdr:to>
        <xdr:sp macro="" textlink="">
          <xdr:nvSpPr>
            <xdr:cNvPr id="202828" name="Check Box 76" hidden="1">
              <a:extLst>
                <a:ext uri="{63B3BB69-23CF-44E3-9099-C40C66FF867C}">
                  <a14:compatExt spid="_x0000_s202828"/>
                </a:ext>
                <a:ext uri="{FF2B5EF4-FFF2-40B4-BE49-F238E27FC236}">
                  <a16:creationId xmlns:a16="http://schemas.microsoft.com/office/drawing/2014/main" id="{00000000-0008-0000-0700-00004C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38100</xdr:rowOff>
        </xdr:from>
        <xdr:to>
          <xdr:col>1</xdr:col>
          <xdr:colOff>228600</xdr:colOff>
          <xdr:row>95</xdr:row>
          <xdr:rowOff>180975</xdr:rowOff>
        </xdr:to>
        <xdr:sp macro="" textlink="">
          <xdr:nvSpPr>
            <xdr:cNvPr id="202829" name="Check Box 77" hidden="1">
              <a:extLst>
                <a:ext uri="{63B3BB69-23CF-44E3-9099-C40C66FF867C}">
                  <a14:compatExt spid="_x0000_s202829"/>
                </a:ext>
                <a:ext uri="{FF2B5EF4-FFF2-40B4-BE49-F238E27FC236}">
                  <a16:creationId xmlns:a16="http://schemas.microsoft.com/office/drawing/2014/main" id="{00000000-0008-0000-0700-00004D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38100</xdr:rowOff>
        </xdr:from>
        <xdr:to>
          <xdr:col>1</xdr:col>
          <xdr:colOff>228600</xdr:colOff>
          <xdr:row>96</xdr:row>
          <xdr:rowOff>171450</xdr:rowOff>
        </xdr:to>
        <xdr:sp macro="" textlink="">
          <xdr:nvSpPr>
            <xdr:cNvPr id="202830" name="Check Box 78" hidden="1">
              <a:extLst>
                <a:ext uri="{63B3BB69-23CF-44E3-9099-C40C66FF867C}">
                  <a14:compatExt spid="_x0000_s202830"/>
                </a:ext>
                <a:ext uri="{FF2B5EF4-FFF2-40B4-BE49-F238E27FC236}">
                  <a16:creationId xmlns:a16="http://schemas.microsoft.com/office/drawing/2014/main" id="{00000000-0008-0000-0700-00004E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97</xdr:row>
          <xdr:rowOff>38100</xdr:rowOff>
        </xdr:from>
        <xdr:to>
          <xdr:col>1</xdr:col>
          <xdr:colOff>228600</xdr:colOff>
          <xdr:row>97</xdr:row>
          <xdr:rowOff>180975</xdr:rowOff>
        </xdr:to>
        <xdr:sp macro="" textlink="">
          <xdr:nvSpPr>
            <xdr:cNvPr id="202831" name="Check Box 79" hidden="1">
              <a:extLst>
                <a:ext uri="{63B3BB69-23CF-44E3-9099-C40C66FF867C}">
                  <a14:compatExt spid="_x0000_s202831"/>
                </a:ext>
                <a:ext uri="{FF2B5EF4-FFF2-40B4-BE49-F238E27FC236}">
                  <a16:creationId xmlns:a16="http://schemas.microsoft.com/office/drawing/2014/main" id="{00000000-0008-0000-0700-00004F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98</xdr:row>
          <xdr:rowOff>38100</xdr:rowOff>
        </xdr:from>
        <xdr:to>
          <xdr:col>1</xdr:col>
          <xdr:colOff>228600</xdr:colOff>
          <xdr:row>98</xdr:row>
          <xdr:rowOff>171450</xdr:rowOff>
        </xdr:to>
        <xdr:sp macro="" textlink="">
          <xdr:nvSpPr>
            <xdr:cNvPr id="202832" name="Check Box 80" hidden="1">
              <a:extLst>
                <a:ext uri="{63B3BB69-23CF-44E3-9099-C40C66FF867C}">
                  <a14:compatExt spid="_x0000_s202832"/>
                </a:ext>
                <a:ext uri="{FF2B5EF4-FFF2-40B4-BE49-F238E27FC236}">
                  <a16:creationId xmlns:a16="http://schemas.microsoft.com/office/drawing/2014/main" id="{00000000-0008-0000-0700-000050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99</xdr:row>
          <xdr:rowOff>38100</xdr:rowOff>
        </xdr:from>
        <xdr:to>
          <xdr:col>1</xdr:col>
          <xdr:colOff>228600</xdr:colOff>
          <xdr:row>99</xdr:row>
          <xdr:rowOff>180975</xdr:rowOff>
        </xdr:to>
        <xdr:sp macro="" textlink="">
          <xdr:nvSpPr>
            <xdr:cNvPr id="202833" name="Check Box 81" hidden="1">
              <a:extLst>
                <a:ext uri="{63B3BB69-23CF-44E3-9099-C40C66FF867C}">
                  <a14:compatExt spid="_x0000_s202833"/>
                </a:ext>
                <a:ext uri="{FF2B5EF4-FFF2-40B4-BE49-F238E27FC236}">
                  <a16:creationId xmlns:a16="http://schemas.microsoft.com/office/drawing/2014/main" id="{00000000-0008-0000-0700-000051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100</xdr:row>
          <xdr:rowOff>38100</xdr:rowOff>
        </xdr:from>
        <xdr:to>
          <xdr:col>1</xdr:col>
          <xdr:colOff>228600</xdr:colOff>
          <xdr:row>100</xdr:row>
          <xdr:rowOff>171450</xdr:rowOff>
        </xdr:to>
        <xdr:sp macro="" textlink="">
          <xdr:nvSpPr>
            <xdr:cNvPr id="202834" name="Check Box 82" hidden="1">
              <a:extLst>
                <a:ext uri="{63B3BB69-23CF-44E3-9099-C40C66FF867C}">
                  <a14:compatExt spid="_x0000_s202834"/>
                </a:ext>
                <a:ext uri="{FF2B5EF4-FFF2-40B4-BE49-F238E27FC236}">
                  <a16:creationId xmlns:a16="http://schemas.microsoft.com/office/drawing/2014/main" id="{00000000-0008-0000-0700-000052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107</xdr:row>
          <xdr:rowOff>28575</xdr:rowOff>
        </xdr:from>
        <xdr:to>
          <xdr:col>1</xdr:col>
          <xdr:colOff>228600</xdr:colOff>
          <xdr:row>107</xdr:row>
          <xdr:rowOff>161925</xdr:rowOff>
        </xdr:to>
        <xdr:sp macro="" textlink="">
          <xdr:nvSpPr>
            <xdr:cNvPr id="202835" name="Check Box 83" hidden="1">
              <a:extLst>
                <a:ext uri="{63B3BB69-23CF-44E3-9099-C40C66FF867C}">
                  <a14:compatExt spid="_x0000_s202835"/>
                </a:ext>
                <a:ext uri="{FF2B5EF4-FFF2-40B4-BE49-F238E27FC236}">
                  <a16:creationId xmlns:a16="http://schemas.microsoft.com/office/drawing/2014/main" id="{00000000-0008-0000-0700-000053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28575</xdr:rowOff>
        </xdr:from>
        <xdr:to>
          <xdr:col>1</xdr:col>
          <xdr:colOff>200025</xdr:colOff>
          <xdr:row>66</xdr:row>
          <xdr:rowOff>180975</xdr:rowOff>
        </xdr:to>
        <xdr:sp macro="" textlink="">
          <xdr:nvSpPr>
            <xdr:cNvPr id="202836" name="Check Box 84" hidden="1">
              <a:extLst>
                <a:ext uri="{63B3BB69-23CF-44E3-9099-C40C66FF867C}">
                  <a14:compatExt spid="_x0000_s202836"/>
                </a:ext>
                <a:ext uri="{FF2B5EF4-FFF2-40B4-BE49-F238E27FC236}">
                  <a16:creationId xmlns:a16="http://schemas.microsoft.com/office/drawing/2014/main" id="{00000000-0008-0000-0700-000054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28575</xdr:rowOff>
        </xdr:from>
        <xdr:to>
          <xdr:col>1</xdr:col>
          <xdr:colOff>200025</xdr:colOff>
          <xdr:row>68</xdr:row>
          <xdr:rowOff>180975</xdr:rowOff>
        </xdr:to>
        <xdr:sp macro="" textlink="">
          <xdr:nvSpPr>
            <xdr:cNvPr id="202837" name="Check Box 85" hidden="1">
              <a:extLst>
                <a:ext uri="{63B3BB69-23CF-44E3-9099-C40C66FF867C}">
                  <a14:compatExt spid="_x0000_s202837"/>
                </a:ext>
                <a:ext uri="{FF2B5EF4-FFF2-40B4-BE49-F238E27FC236}">
                  <a16:creationId xmlns:a16="http://schemas.microsoft.com/office/drawing/2014/main" id="{00000000-0008-0000-0700-000055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28575</xdr:rowOff>
        </xdr:from>
        <xdr:to>
          <xdr:col>1</xdr:col>
          <xdr:colOff>200025</xdr:colOff>
          <xdr:row>70</xdr:row>
          <xdr:rowOff>180975</xdr:rowOff>
        </xdr:to>
        <xdr:sp macro="" textlink="">
          <xdr:nvSpPr>
            <xdr:cNvPr id="202838" name="Check Box 86" hidden="1">
              <a:extLst>
                <a:ext uri="{63B3BB69-23CF-44E3-9099-C40C66FF867C}">
                  <a14:compatExt spid="_x0000_s202838"/>
                </a:ext>
                <a:ext uri="{FF2B5EF4-FFF2-40B4-BE49-F238E27FC236}">
                  <a16:creationId xmlns:a16="http://schemas.microsoft.com/office/drawing/2014/main" id="{00000000-0008-0000-0700-000056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19050</xdr:rowOff>
        </xdr:from>
        <xdr:to>
          <xdr:col>1</xdr:col>
          <xdr:colOff>209550</xdr:colOff>
          <xdr:row>87</xdr:row>
          <xdr:rowOff>171450</xdr:rowOff>
        </xdr:to>
        <xdr:sp macro="" textlink="">
          <xdr:nvSpPr>
            <xdr:cNvPr id="202839" name="Check Box 87" hidden="1">
              <a:extLst>
                <a:ext uri="{63B3BB69-23CF-44E3-9099-C40C66FF867C}">
                  <a14:compatExt spid="_x0000_s202839"/>
                </a:ext>
                <a:ext uri="{FF2B5EF4-FFF2-40B4-BE49-F238E27FC236}">
                  <a16:creationId xmlns:a16="http://schemas.microsoft.com/office/drawing/2014/main" id="{00000000-0008-0000-0700-000057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102</xdr:row>
          <xdr:rowOff>19050</xdr:rowOff>
        </xdr:from>
        <xdr:to>
          <xdr:col>1</xdr:col>
          <xdr:colOff>209550</xdr:colOff>
          <xdr:row>102</xdr:row>
          <xdr:rowOff>161925</xdr:rowOff>
        </xdr:to>
        <xdr:sp macro="" textlink="">
          <xdr:nvSpPr>
            <xdr:cNvPr id="202840" name="Check Box 88" hidden="1">
              <a:extLst>
                <a:ext uri="{63B3BB69-23CF-44E3-9099-C40C66FF867C}">
                  <a14:compatExt spid="_x0000_s202840"/>
                </a:ext>
                <a:ext uri="{FF2B5EF4-FFF2-40B4-BE49-F238E27FC236}">
                  <a16:creationId xmlns:a16="http://schemas.microsoft.com/office/drawing/2014/main" id="{00000000-0008-0000-0700-000058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103</xdr:row>
          <xdr:rowOff>28575</xdr:rowOff>
        </xdr:from>
        <xdr:to>
          <xdr:col>1</xdr:col>
          <xdr:colOff>209550</xdr:colOff>
          <xdr:row>103</xdr:row>
          <xdr:rowOff>180975</xdr:rowOff>
        </xdr:to>
        <xdr:sp macro="" textlink="">
          <xdr:nvSpPr>
            <xdr:cNvPr id="202841" name="Check Box 89" hidden="1">
              <a:extLst>
                <a:ext uri="{63B3BB69-23CF-44E3-9099-C40C66FF867C}">
                  <a14:compatExt spid="_x0000_s202841"/>
                </a:ext>
                <a:ext uri="{FF2B5EF4-FFF2-40B4-BE49-F238E27FC236}">
                  <a16:creationId xmlns:a16="http://schemas.microsoft.com/office/drawing/2014/main" id="{00000000-0008-0000-0700-000059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104</xdr:row>
          <xdr:rowOff>28575</xdr:rowOff>
        </xdr:from>
        <xdr:to>
          <xdr:col>1</xdr:col>
          <xdr:colOff>209550</xdr:colOff>
          <xdr:row>104</xdr:row>
          <xdr:rowOff>171450</xdr:rowOff>
        </xdr:to>
        <xdr:sp macro="" textlink="">
          <xdr:nvSpPr>
            <xdr:cNvPr id="202842" name="Check Box 90" hidden="1">
              <a:extLst>
                <a:ext uri="{63B3BB69-23CF-44E3-9099-C40C66FF867C}">
                  <a14:compatExt spid="_x0000_s202842"/>
                </a:ext>
                <a:ext uri="{FF2B5EF4-FFF2-40B4-BE49-F238E27FC236}">
                  <a16:creationId xmlns:a16="http://schemas.microsoft.com/office/drawing/2014/main" id="{00000000-0008-0000-0700-00005A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105</xdr:row>
          <xdr:rowOff>19050</xdr:rowOff>
        </xdr:from>
        <xdr:to>
          <xdr:col>1</xdr:col>
          <xdr:colOff>209550</xdr:colOff>
          <xdr:row>105</xdr:row>
          <xdr:rowOff>171450</xdr:rowOff>
        </xdr:to>
        <xdr:sp macro="" textlink="">
          <xdr:nvSpPr>
            <xdr:cNvPr id="202843" name="Check Box 91" hidden="1">
              <a:extLst>
                <a:ext uri="{63B3BB69-23CF-44E3-9099-C40C66FF867C}">
                  <a14:compatExt spid="_x0000_s202843"/>
                </a:ext>
                <a:ext uri="{FF2B5EF4-FFF2-40B4-BE49-F238E27FC236}">
                  <a16:creationId xmlns:a16="http://schemas.microsoft.com/office/drawing/2014/main" id="{00000000-0008-0000-0700-00005B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106</xdr:row>
          <xdr:rowOff>19050</xdr:rowOff>
        </xdr:from>
        <xdr:to>
          <xdr:col>1</xdr:col>
          <xdr:colOff>209550</xdr:colOff>
          <xdr:row>106</xdr:row>
          <xdr:rowOff>161925</xdr:rowOff>
        </xdr:to>
        <xdr:sp macro="" textlink="">
          <xdr:nvSpPr>
            <xdr:cNvPr id="202844" name="Check Box 92" hidden="1">
              <a:extLst>
                <a:ext uri="{63B3BB69-23CF-44E3-9099-C40C66FF867C}">
                  <a14:compatExt spid="_x0000_s202844"/>
                </a:ext>
                <a:ext uri="{FF2B5EF4-FFF2-40B4-BE49-F238E27FC236}">
                  <a16:creationId xmlns:a16="http://schemas.microsoft.com/office/drawing/2014/main" id="{00000000-0008-0000-0700-00005C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46</xdr:row>
          <xdr:rowOff>28575</xdr:rowOff>
        </xdr:from>
        <xdr:to>
          <xdr:col>1</xdr:col>
          <xdr:colOff>219075</xdr:colOff>
          <xdr:row>46</xdr:row>
          <xdr:rowOff>171450</xdr:rowOff>
        </xdr:to>
        <xdr:sp macro="" textlink="">
          <xdr:nvSpPr>
            <xdr:cNvPr id="202845" name="Check Box 93" hidden="1">
              <a:extLst>
                <a:ext uri="{63B3BB69-23CF-44E3-9099-C40C66FF867C}">
                  <a14:compatExt spid="_x0000_s202845"/>
                </a:ext>
                <a:ext uri="{FF2B5EF4-FFF2-40B4-BE49-F238E27FC236}">
                  <a16:creationId xmlns:a16="http://schemas.microsoft.com/office/drawing/2014/main" id="{00000000-0008-0000-0700-00005D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47</xdr:row>
          <xdr:rowOff>28575</xdr:rowOff>
        </xdr:from>
        <xdr:to>
          <xdr:col>1</xdr:col>
          <xdr:colOff>219075</xdr:colOff>
          <xdr:row>47</xdr:row>
          <xdr:rowOff>171450</xdr:rowOff>
        </xdr:to>
        <xdr:sp macro="" textlink="">
          <xdr:nvSpPr>
            <xdr:cNvPr id="202846" name="Check Box 94" hidden="1">
              <a:extLst>
                <a:ext uri="{63B3BB69-23CF-44E3-9099-C40C66FF867C}">
                  <a14:compatExt spid="_x0000_s202846"/>
                </a:ext>
                <a:ext uri="{FF2B5EF4-FFF2-40B4-BE49-F238E27FC236}">
                  <a16:creationId xmlns:a16="http://schemas.microsoft.com/office/drawing/2014/main" id="{00000000-0008-0000-0700-00005E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40</xdr:row>
          <xdr:rowOff>28575</xdr:rowOff>
        </xdr:from>
        <xdr:to>
          <xdr:col>1</xdr:col>
          <xdr:colOff>219075</xdr:colOff>
          <xdr:row>40</xdr:row>
          <xdr:rowOff>171450</xdr:rowOff>
        </xdr:to>
        <xdr:sp macro="" textlink="">
          <xdr:nvSpPr>
            <xdr:cNvPr id="202847" name="Check Box 95" hidden="1">
              <a:extLst>
                <a:ext uri="{63B3BB69-23CF-44E3-9099-C40C66FF867C}">
                  <a14:compatExt spid="_x0000_s202847"/>
                </a:ext>
                <a:ext uri="{FF2B5EF4-FFF2-40B4-BE49-F238E27FC236}">
                  <a16:creationId xmlns:a16="http://schemas.microsoft.com/office/drawing/2014/main" id="{00000000-0008-0000-0700-00005F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41</xdr:row>
          <xdr:rowOff>28575</xdr:rowOff>
        </xdr:from>
        <xdr:to>
          <xdr:col>1</xdr:col>
          <xdr:colOff>219075</xdr:colOff>
          <xdr:row>41</xdr:row>
          <xdr:rowOff>171450</xdr:rowOff>
        </xdr:to>
        <xdr:sp macro="" textlink="">
          <xdr:nvSpPr>
            <xdr:cNvPr id="202848" name="Check Box 96" hidden="1">
              <a:extLst>
                <a:ext uri="{63B3BB69-23CF-44E3-9099-C40C66FF867C}">
                  <a14:compatExt spid="_x0000_s202848"/>
                </a:ext>
                <a:ext uri="{FF2B5EF4-FFF2-40B4-BE49-F238E27FC236}">
                  <a16:creationId xmlns:a16="http://schemas.microsoft.com/office/drawing/2014/main" id="{00000000-0008-0000-0700-000060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42</xdr:row>
          <xdr:rowOff>28575</xdr:rowOff>
        </xdr:from>
        <xdr:to>
          <xdr:col>1</xdr:col>
          <xdr:colOff>219075</xdr:colOff>
          <xdr:row>42</xdr:row>
          <xdr:rowOff>171450</xdr:rowOff>
        </xdr:to>
        <xdr:sp macro="" textlink="">
          <xdr:nvSpPr>
            <xdr:cNvPr id="202849" name="Check Box 97" hidden="1">
              <a:extLst>
                <a:ext uri="{63B3BB69-23CF-44E3-9099-C40C66FF867C}">
                  <a14:compatExt spid="_x0000_s202849"/>
                </a:ext>
                <a:ext uri="{FF2B5EF4-FFF2-40B4-BE49-F238E27FC236}">
                  <a16:creationId xmlns:a16="http://schemas.microsoft.com/office/drawing/2014/main" id="{00000000-0008-0000-0700-000061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43</xdr:row>
          <xdr:rowOff>28575</xdr:rowOff>
        </xdr:from>
        <xdr:to>
          <xdr:col>1</xdr:col>
          <xdr:colOff>219075</xdr:colOff>
          <xdr:row>43</xdr:row>
          <xdr:rowOff>171450</xdr:rowOff>
        </xdr:to>
        <xdr:sp macro="" textlink="">
          <xdr:nvSpPr>
            <xdr:cNvPr id="202850" name="Check Box 98" hidden="1">
              <a:extLst>
                <a:ext uri="{63B3BB69-23CF-44E3-9099-C40C66FF867C}">
                  <a14:compatExt spid="_x0000_s202850"/>
                </a:ext>
                <a:ext uri="{FF2B5EF4-FFF2-40B4-BE49-F238E27FC236}">
                  <a16:creationId xmlns:a16="http://schemas.microsoft.com/office/drawing/2014/main" id="{00000000-0008-0000-0700-000062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44</xdr:row>
          <xdr:rowOff>28575</xdr:rowOff>
        </xdr:from>
        <xdr:to>
          <xdr:col>1</xdr:col>
          <xdr:colOff>219075</xdr:colOff>
          <xdr:row>44</xdr:row>
          <xdr:rowOff>171450</xdr:rowOff>
        </xdr:to>
        <xdr:sp macro="" textlink="">
          <xdr:nvSpPr>
            <xdr:cNvPr id="202851" name="Check Box 99" hidden="1">
              <a:extLst>
                <a:ext uri="{63B3BB69-23CF-44E3-9099-C40C66FF867C}">
                  <a14:compatExt spid="_x0000_s202851"/>
                </a:ext>
                <a:ext uri="{FF2B5EF4-FFF2-40B4-BE49-F238E27FC236}">
                  <a16:creationId xmlns:a16="http://schemas.microsoft.com/office/drawing/2014/main" id="{00000000-0008-0000-0700-000063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51</xdr:row>
          <xdr:rowOff>28575</xdr:rowOff>
        </xdr:from>
        <xdr:to>
          <xdr:col>1</xdr:col>
          <xdr:colOff>219075</xdr:colOff>
          <xdr:row>51</xdr:row>
          <xdr:rowOff>171450</xdr:rowOff>
        </xdr:to>
        <xdr:sp macro="" textlink="">
          <xdr:nvSpPr>
            <xdr:cNvPr id="202852" name="Check Box 100" hidden="1">
              <a:extLst>
                <a:ext uri="{63B3BB69-23CF-44E3-9099-C40C66FF867C}">
                  <a14:compatExt spid="_x0000_s202852"/>
                </a:ext>
                <a:ext uri="{FF2B5EF4-FFF2-40B4-BE49-F238E27FC236}">
                  <a16:creationId xmlns:a16="http://schemas.microsoft.com/office/drawing/2014/main" id="{00000000-0008-0000-0700-000064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51</xdr:row>
          <xdr:rowOff>28575</xdr:rowOff>
        </xdr:from>
        <xdr:to>
          <xdr:col>1</xdr:col>
          <xdr:colOff>219075</xdr:colOff>
          <xdr:row>51</xdr:row>
          <xdr:rowOff>171450</xdr:rowOff>
        </xdr:to>
        <xdr:sp macro="" textlink="">
          <xdr:nvSpPr>
            <xdr:cNvPr id="202853" name="Check Box 101" hidden="1">
              <a:extLst>
                <a:ext uri="{63B3BB69-23CF-44E3-9099-C40C66FF867C}">
                  <a14:compatExt spid="_x0000_s202853"/>
                </a:ext>
                <a:ext uri="{FF2B5EF4-FFF2-40B4-BE49-F238E27FC236}">
                  <a16:creationId xmlns:a16="http://schemas.microsoft.com/office/drawing/2014/main" id="{00000000-0008-0000-0700-000065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2381250</xdr:colOff>
          <xdr:row>0</xdr:row>
          <xdr:rowOff>114300</xdr:rowOff>
        </xdr:from>
        <xdr:to>
          <xdr:col>2</xdr:col>
          <xdr:colOff>4181475</xdr:colOff>
          <xdr:row>1</xdr:row>
          <xdr:rowOff>76200</xdr:rowOff>
        </xdr:to>
        <xdr:sp macro="" textlink="">
          <xdr:nvSpPr>
            <xdr:cNvPr id="202857" name="CommandButton1" hidden="1">
              <a:extLst>
                <a:ext uri="{63B3BB69-23CF-44E3-9099-C40C66FF867C}">
                  <a14:compatExt spid="_x0000_s202857"/>
                </a:ext>
                <a:ext uri="{FF2B5EF4-FFF2-40B4-BE49-F238E27FC236}">
                  <a16:creationId xmlns:a16="http://schemas.microsoft.com/office/drawing/2014/main" id="{00000000-0008-0000-0700-0000691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2381250</xdr:colOff>
          <xdr:row>1</xdr:row>
          <xdr:rowOff>85725</xdr:rowOff>
        </xdr:from>
        <xdr:to>
          <xdr:col>2</xdr:col>
          <xdr:colOff>4181475</xdr:colOff>
          <xdr:row>1</xdr:row>
          <xdr:rowOff>333375</xdr:rowOff>
        </xdr:to>
        <xdr:sp macro="" textlink="">
          <xdr:nvSpPr>
            <xdr:cNvPr id="202858" name="CommandButton2" hidden="1">
              <a:extLst>
                <a:ext uri="{63B3BB69-23CF-44E3-9099-C40C66FF867C}">
                  <a14:compatExt spid="_x0000_s202858"/>
                </a:ext>
                <a:ext uri="{FF2B5EF4-FFF2-40B4-BE49-F238E27FC236}">
                  <a16:creationId xmlns:a16="http://schemas.microsoft.com/office/drawing/2014/main" id="{00000000-0008-0000-0700-00006A1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2381250</xdr:colOff>
          <xdr:row>1</xdr:row>
          <xdr:rowOff>352425</xdr:rowOff>
        </xdr:from>
        <xdr:to>
          <xdr:col>2</xdr:col>
          <xdr:colOff>4181475</xdr:colOff>
          <xdr:row>1</xdr:row>
          <xdr:rowOff>600075</xdr:rowOff>
        </xdr:to>
        <xdr:sp macro="" textlink="">
          <xdr:nvSpPr>
            <xdr:cNvPr id="202859" name="CommandButton3" hidden="1">
              <a:extLst>
                <a:ext uri="{63B3BB69-23CF-44E3-9099-C40C66FF867C}">
                  <a14:compatExt spid="_x0000_s202859"/>
                </a:ext>
                <a:ext uri="{FF2B5EF4-FFF2-40B4-BE49-F238E27FC236}">
                  <a16:creationId xmlns:a16="http://schemas.microsoft.com/office/drawing/2014/main" id="{00000000-0008-0000-0700-00006B1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115</xdr:row>
          <xdr:rowOff>38100</xdr:rowOff>
        </xdr:from>
        <xdr:to>
          <xdr:col>1</xdr:col>
          <xdr:colOff>228600</xdr:colOff>
          <xdr:row>115</xdr:row>
          <xdr:rowOff>171450</xdr:rowOff>
        </xdr:to>
        <xdr:sp macro="" textlink="">
          <xdr:nvSpPr>
            <xdr:cNvPr id="202860" name="Check Box 108" hidden="1">
              <a:extLst>
                <a:ext uri="{63B3BB69-23CF-44E3-9099-C40C66FF867C}">
                  <a14:compatExt spid="_x0000_s202860"/>
                </a:ext>
                <a:ext uri="{FF2B5EF4-FFF2-40B4-BE49-F238E27FC236}">
                  <a16:creationId xmlns:a16="http://schemas.microsoft.com/office/drawing/2014/main" id="{00000000-0008-0000-0700-00006C1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159</xdr:row>
          <xdr:rowOff>19050</xdr:rowOff>
        </xdr:from>
        <xdr:to>
          <xdr:col>2</xdr:col>
          <xdr:colOff>57150</xdr:colOff>
          <xdr:row>160</xdr:row>
          <xdr:rowOff>0</xdr:rowOff>
        </xdr:to>
        <xdr:sp macro="" textlink="">
          <xdr:nvSpPr>
            <xdr:cNvPr id="216065" name="Check Box 1" hidden="1">
              <a:extLst>
                <a:ext uri="{63B3BB69-23CF-44E3-9099-C40C66FF867C}">
                  <a14:compatExt spid="_x0000_s216065"/>
                </a:ext>
                <a:ext uri="{FF2B5EF4-FFF2-40B4-BE49-F238E27FC236}">
                  <a16:creationId xmlns:a16="http://schemas.microsoft.com/office/drawing/2014/main" id="{00000000-0008-0000-0800-000001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163</xdr:row>
          <xdr:rowOff>19050</xdr:rowOff>
        </xdr:from>
        <xdr:to>
          <xdr:col>2</xdr:col>
          <xdr:colOff>57150</xdr:colOff>
          <xdr:row>164</xdr:row>
          <xdr:rowOff>28575</xdr:rowOff>
        </xdr:to>
        <xdr:sp macro="" textlink="">
          <xdr:nvSpPr>
            <xdr:cNvPr id="216066" name="Check Box 2" hidden="1">
              <a:extLst>
                <a:ext uri="{63B3BB69-23CF-44E3-9099-C40C66FF867C}">
                  <a14:compatExt spid="_x0000_s216066"/>
                </a:ext>
                <a:ext uri="{FF2B5EF4-FFF2-40B4-BE49-F238E27FC236}">
                  <a16:creationId xmlns:a16="http://schemas.microsoft.com/office/drawing/2014/main" id="{00000000-0008-0000-0800-000002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147</xdr:row>
          <xdr:rowOff>0</xdr:rowOff>
        </xdr:from>
        <xdr:to>
          <xdr:col>0</xdr:col>
          <xdr:colOff>962025</xdr:colOff>
          <xdr:row>153</xdr:row>
          <xdr:rowOff>38100</xdr:rowOff>
        </xdr:to>
        <xdr:sp macro="" textlink="">
          <xdr:nvSpPr>
            <xdr:cNvPr id="216067" name="Group Box 3" hidden="1">
              <a:extLst>
                <a:ext uri="{63B3BB69-23CF-44E3-9099-C40C66FF867C}">
                  <a14:compatExt spid="_x0000_s216067"/>
                </a:ext>
                <a:ext uri="{FF2B5EF4-FFF2-40B4-BE49-F238E27FC236}">
                  <a16:creationId xmlns:a16="http://schemas.microsoft.com/office/drawing/2014/main" id="{00000000-0008-0000-0800-0000034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147</xdr:row>
          <xdr:rowOff>0</xdr:rowOff>
        </xdr:from>
        <xdr:to>
          <xdr:col>2</xdr:col>
          <xdr:colOff>800100</xdr:colOff>
          <xdr:row>160</xdr:row>
          <xdr:rowOff>133350</xdr:rowOff>
        </xdr:to>
        <xdr:sp macro="" textlink="">
          <xdr:nvSpPr>
            <xdr:cNvPr id="216068" name="Group Box 4" hidden="1">
              <a:extLst>
                <a:ext uri="{63B3BB69-23CF-44E3-9099-C40C66FF867C}">
                  <a14:compatExt spid="_x0000_s216068"/>
                </a:ext>
                <a:ext uri="{FF2B5EF4-FFF2-40B4-BE49-F238E27FC236}">
                  <a16:creationId xmlns:a16="http://schemas.microsoft.com/office/drawing/2014/main" id="{00000000-0008-0000-0800-0000044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161</xdr:row>
          <xdr:rowOff>19050</xdr:rowOff>
        </xdr:from>
        <xdr:to>
          <xdr:col>2</xdr:col>
          <xdr:colOff>57150</xdr:colOff>
          <xdr:row>162</xdr:row>
          <xdr:rowOff>0</xdr:rowOff>
        </xdr:to>
        <xdr:sp macro="" textlink="">
          <xdr:nvSpPr>
            <xdr:cNvPr id="216069" name="Check Box 5" hidden="1">
              <a:extLst>
                <a:ext uri="{63B3BB69-23CF-44E3-9099-C40C66FF867C}">
                  <a14:compatExt spid="_x0000_s216069"/>
                </a:ext>
                <a:ext uri="{FF2B5EF4-FFF2-40B4-BE49-F238E27FC236}">
                  <a16:creationId xmlns:a16="http://schemas.microsoft.com/office/drawing/2014/main" id="{00000000-0008-0000-0800-000005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19050</xdr:rowOff>
        </xdr:from>
        <xdr:to>
          <xdr:col>2</xdr:col>
          <xdr:colOff>57150</xdr:colOff>
          <xdr:row>163</xdr:row>
          <xdr:rowOff>0</xdr:rowOff>
        </xdr:to>
        <xdr:sp macro="" textlink="">
          <xdr:nvSpPr>
            <xdr:cNvPr id="216070" name="Check Box 6" hidden="1">
              <a:extLst>
                <a:ext uri="{63B3BB69-23CF-44E3-9099-C40C66FF867C}">
                  <a14:compatExt spid="_x0000_s216070"/>
                </a:ext>
                <a:ext uri="{FF2B5EF4-FFF2-40B4-BE49-F238E27FC236}">
                  <a16:creationId xmlns:a16="http://schemas.microsoft.com/office/drawing/2014/main" id="{00000000-0008-0000-0800-000006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164</xdr:row>
          <xdr:rowOff>19050</xdr:rowOff>
        </xdr:from>
        <xdr:to>
          <xdr:col>2</xdr:col>
          <xdr:colOff>57150</xdr:colOff>
          <xdr:row>165</xdr:row>
          <xdr:rowOff>0</xdr:rowOff>
        </xdr:to>
        <xdr:sp macro="" textlink="">
          <xdr:nvSpPr>
            <xdr:cNvPr id="216071" name="Check Box 7" hidden="1">
              <a:extLst>
                <a:ext uri="{63B3BB69-23CF-44E3-9099-C40C66FF867C}">
                  <a14:compatExt spid="_x0000_s216071"/>
                </a:ext>
                <a:ext uri="{FF2B5EF4-FFF2-40B4-BE49-F238E27FC236}">
                  <a16:creationId xmlns:a16="http://schemas.microsoft.com/office/drawing/2014/main" id="{00000000-0008-0000-0800-000007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165</xdr:row>
          <xdr:rowOff>19050</xdr:rowOff>
        </xdr:from>
        <xdr:to>
          <xdr:col>2</xdr:col>
          <xdr:colOff>57150</xdr:colOff>
          <xdr:row>165</xdr:row>
          <xdr:rowOff>209550</xdr:rowOff>
        </xdr:to>
        <xdr:sp macro="" textlink="">
          <xdr:nvSpPr>
            <xdr:cNvPr id="216072" name="Check Box 8" hidden="1">
              <a:extLst>
                <a:ext uri="{63B3BB69-23CF-44E3-9099-C40C66FF867C}">
                  <a14:compatExt spid="_x0000_s216072"/>
                </a:ext>
                <a:ext uri="{FF2B5EF4-FFF2-40B4-BE49-F238E27FC236}">
                  <a16:creationId xmlns:a16="http://schemas.microsoft.com/office/drawing/2014/main" id="{00000000-0008-0000-0800-000008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166</xdr:row>
          <xdr:rowOff>19050</xdr:rowOff>
        </xdr:from>
        <xdr:to>
          <xdr:col>2</xdr:col>
          <xdr:colOff>57150</xdr:colOff>
          <xdr:row>166</xdr:row>
          <xdr:rowOff>219075</xdr:rowOff>
        </xdr:to>
        <xdr:sp macro="" textlink="">
          <xdr:nvSpPr>
            <xdr:cNvPr id="216073" name="Check Box 9" hidden="1">
              <a:extLst>
                <a:ext uri="{63B3BB69-23CF-44E3-9099-C40C66FF867C}">
                  <a14:compatExt spid="_x0000_s216073"/>
                </a:ext>
                <a:ext uri="{FF2B5EF4-FFF2-40B4-BE49-F238E27FC236}">
                  <a16:creationId xmlns:a16="http://schemas.microsoft.com/office/drawing/2014/main" id="{00000000-0008-0000-0800-000009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51</xdr:row>
          <xdr:rowOff>9525</xdr:rowOff>
        </xdr:from>
        <xdr:to>
          <xdr:col>2</xdr:col>
          <xdr:colOff>171450</xdr:colOff>
          <xdr:row>52</xdr:row>
          <xdr:rowOff>0</xdr:rowOff>
        </xdr:to>
        <xdr:sp macro="" textlink="">
          <xdr:nvSpPr>
            <xdr:cNvPr id="216074" name="Check Box 10" hidden="1">
              <a:extLst>
                <a:ext uri="{63B3BB69-23CF-44E3-9099-C40C66FF867C}">
                  <a14:compatExt spid="_x0000_s216074"/>
                </a:ext>
                <a:ext uri="{FF2B5EF4-FFF2-40B4-BE49-F238E27FC236}">
                  <a16:creationId xmlns:a16="http://schemas.microsoft.com/office/drawing/2014/main" id="{00000000-0008-0000-0800-00000A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147</xdr:row>
          <xdr:rowOff>0</xdr:rowOff>
        </xdr:from>
        <xdr:to>
          <xdr:col>2</xdr:col>
          <xdr:colOff>800100</xdr:colOff>
          <xdr:row>155</xdr:row>
          <xdr:rowOff>47625</xdr:rowOff>
        </xdr:to>
        <xdr:sp macro="" textlink="">
          <xdr:nvSpPr>
            <xdr:cNvPr id="216075" name="Group Box 11" hidden="1">
              <a:extLst>
                <a:ext uri="{63B3BB69-23CF-44E3-9099-C40C66FF867C}">
                  <a14:compatExt spid="_x0000_s216075"/>
                </a:ext>
                <a:ext uri="{FF2B5EF4-FFF2-40B4-BE49-F238E27FC236}">
                  <a16:creationId xmlns:a16="http://schemas.microsoft.com/office/drawing/2014/main" id="{00000000-0008-0000-0800-00000B4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167</xdr:row>
          <xdr:rowOff>19050</xdr:rowOff>
        </xdr:from>
        <xdr:to>
          <xdr:col>2</xdr:col>
          <xdr:colOff>133350</xdr:colOff>
          <xdr:row>168</xdr:row>
          <xdr:rowOff>0</xdr:rowOff>
        </xdr:to>
        <xdr:sp macro="" textlink="">
          <xdr:nvSpPr>
            <xdr:cNvPr id="216076" name="Check Box 12" hidden="1">
              <a:extLst>
                <a:ext uri="{63B3BB69-23CF-44E3-9099-C40C66FF867C}">
                  <a14:compatExt spid="_x0000_s216076"/>
                </a:ext>
                <a:ext uri="{FF2B5EF4-FFF2-40B4-BE49-F238E27FC236}">
                  <a16:creationId xmlns:a16="http://schemas.microsoft.com/office/drawing/2014/main" id="{00000000-0008-0000-0800-00000C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168</xdr:row>
          <xdr:rowOff>19050</xdr:rowOff>
        </xdr:from>
        <xdr:to>
          <xdr:col>2</xdr:col>
          <xdr:colOff>133350</xdr:colOff>
          <xdr:row>169</xdr:row>
          <xdr:rowOff>9525</xdr:rowOff>
        </xdr:to>
        <xdr:sp macro="" textlink="">
          <xdr:nvSpPr>
            <xdr:cNvPr id="216077" name="Check Box 13" hidden="1">
              <a:extLst>
                <a:ext uri="{63B3BB69-23CF-44E3-9099-C40C66FF867C}">
                  <a14:compatExt spid="_x0000_s216077"/>
                </a:ext>
                <a:ext uri="{FF2B5EF4-FFF2-40B4-BE49-F238E27FC236}">
                  <a16:creationId xmlns:a16="http://schemas.microsoft.com/office/drawing/2014/main" id="{00000000-0008-0000-0800-00000D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19050</xdr:rowOff>
        </xdr:from>
        <xdr:to>
          <xdr:col>2</xdr:col>
          <xdr:colOff>0</xdr:colOff>
          <xdr:row>161</xdr:row>
          <xdr:rowOff>0</xdr:rowOff>
        </xdr:to>
        <xdr:sp macro="" textlink="">
          <xdr:nvSpPr>
            <xdr:cNvPr id="216078" name="Check Box 14" hidden="1">
              <a:extLst>
                <a:ext uri="{63B3BB69-23CF-44E3-9099-C40C66FF867C}">
                  <a14:compatExt spid="_x0000_s216078"/>
                </a:ext>
                <a:ext uri="{FF2B5EF4-FFF2-40B4-BE49-F238E27FC236}">
                  <a16:creationId xmlns:a16="http://schemas.microsoft.com/office/drawing/2014/main" id="{00000000-0008-0000-0800-00000E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198</xdr:row>
          <xdr:rowOff>0</xdr:rowOff>
        </xdr:from>
        <xdr:to>
          <xdr:col>0</xdr:col>
          <xdr:colOff>962025</xdr:colOff>
          <xdr:row>203</xdr:row>
          <xdr:rowOff>66675</xdr:rowOff>
        </xdr:to>
        <xdr:sp macro="" textlink="">
          <xdr:nvSpPr>
            <xdr:cNvPr id="216082" name="Group Box 18" hidden="1">
              <a:extLst>
                <a:ext uri="{63B3BB69-23CF-44E3-9099-C40C66FF867C}">
                  <a14:compatExt spid="_x0000_s216082"/>
                </a:ext>
                <a:ext uri="{FF2B5EF4-FFF2-40B4-BE49-F238E27FC236}">
                  <a16:creationId xmlns:a16="http://schemas.microsoft.com/office/drawing/2014/main" id="{00000000-0008-0000-0800-0000124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19050</xdr:rowOff>
        </xdr:from>
        <xdr:to>
          <xdr:col>2</xdr:col>
          <xdr:colOff>57150</xdr:colOff>
          <xdr:row>137</xdr:row>
          <xdr:rowOff>209550</xdr:rowOff>
        </xdr:to>
        <xdr:sp macro="" textlink="">
          <xdr:nvSpPr>
            <xdr:cNvPr id="216091" name="Check Box 27" hidden="1">
              <a:extLst>
                <a:ext uri="{63B3BB69-23CF-44E3-9099-C40C66FF867C}">
                  <a14:compatExt spid="_x0000_s216091"/>
                </a:ext>
                <a:ext uri="{FF2B5EF4-FFF2-40B4-BE49-F238E27FC236}">
                  <a16:creationId xmlns:a16="http://schemas.microsoft.com/office/drawing/2014/main" id="{00000000-0008-0000-0800-00001B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138</xdr:row>
          <xdr:rowOff>19050</xdr:rowOff>
        </xdr:from>
        <xdr:to>
          <xdr:col>2</xdr:col>
          <xdr:colOff>57150</xdr:colOff>
          <xdr:row>138</xdr:row>
          <xdr:rowOff>209550</xdr:rowOff>
        </xdr:to>
        <xdr:sp macro="" textlink="">
          <xdr:nvSpPr>
            <xdr:cNvPr id="216092" name="Check Box 28" hidden="1">
              <a:extLst>
                <a:ext uri="{63B3BB69-23CF-44E3-9099-C40C66FF867C}">
                  <a14:compatExt spid="_x0000_s216092"/>
                </a:ext>
                <a:ext uri="{FF2B5EF4-FFF2-40B4-BE49-F238E27FC236}">
                  <a16:creationId xmlns:a16="http://schemas.microsoft.com/office/drawing/2014/main" id="{00000000-0008-0000-0800-00001C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140</xdr:row>
          <xdr:rowOff>19050</xdr:rowOff>
        </xdr:from>
        <xdr:to>
          <xdr:col>2</xdr:col>
          <xdr:colOff>57150</xdr:colOff>
          <xdr:row>140</xdr:row>
          <xdr:rowOff>209550</xdr:rowOff>
        </xdr:to>
        <xdr:sp macro="" textlink="">
          <xdr:nvSpPr>
            <xdr:cNvPr id="216093" name="Check Box 29" hidden="1">
              <a:extLst>
                <a:ext uri="{63B3BB69-23CF-44E3-9099-C40C66FF867C}">
                  <a14:compatExt spid="_x0000_s216093"/>
                </a:ext>
                <a:ext uri="{FF2B5EF4-FFF2-40B4-BE49-F238E27FC236}">
                  <a16:creationId xmlns:a16="http://schemas.microsoft.com/office/drawing/2014/main" id="{00000000-0008-0000-0800-00001D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141</xdr:row>
          <xdr:rowOff>19050</xdr:rowOff>
        </xdr:from>
        <xdr:to>
          <xdr:col>2</xdr:col>
          <xdr:colOff>57150</xdr:colOff>
          <xdr:row>142</xdr:row>
          <xdr:rowOff>0</xdr:rowOff>
        </xdr:to>
        <xdr:sp macro="" textlink="">
          <xdr:nvSpPr>
            <xdr:cNvPr id="216094" name="Check Box 30" hidden="1">
              <a:extLst>
                <a:ext uri="{63B3BB69-23CF-44E3-9099-C40C66FF867C}">
                  <a14:compatExt spid="_x0000_s216094"/>
                </a:ext>
                <a:ext uri="{FF2B5EF4-FFF2-40B4-BE49-F238E27FC236}">
                  <a16:creationId xmlns:a16="http://schemas.microsoft.com/office/drawing/2014/main" id="{00000000-0008-0000-0800-00001E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142</xdr:row>
          <xdr:rowOff>19050</xdr:rowOff>
        </xdr:from>
        <xdr:to>
          <xdr:col>2</xdr:col>
          <xdr:colOff>57150</xdr:colOff>
          <xdr:row>142</xdr:row>
          <xdr:rowOff>209550</xdr:rowOff>
        </xdr:to>
        <xdr:sp macro="" textlink="">
          <xdr:nvSpPr>
            <xdr:cNvPr id="216095" name="Check Box 31" hidden="1">
              <a:extLst>
                <a:ext uri="{63B3BB69-23CF-44E3-9099-C40C66FF867C}">
                  <a14:compatExt spid="_x0000_s216095"/>
                </a:ext>
                <a:ext uri="{FF2B5EF4-FFF2-40B4-BE49-F238E27FC236}">
                  <a16:creationId xmlns:a16="http://schemas.microsoft.com/office/drawing/2014/main" id="{00000000-0008-0000-0800-00001F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143</xdr:row>
          <xdr:rowOff>19050</xdr:rowOff>
        </xdr:from>
        <xdr:to>
          <xdr:col>2</xdr:col>
          <xdr:colOff>57150</xdr:colOff>
          <xdr:row>144</xdr:row>
          <xdr:rowOff>0</xdr:rowOff>
        </xdr:to>
        <xdr:sp macro="" textlink="">
          <xdr:nvSpPr>
            <xdr:cNvPr id="216096" name="Check Box 32" hidden="1">
              <a:extLst>
                <a:ext uri="{63B3BB69-23CF-44E3-9099-C40C66FF867C}">
                  <a14:compatExt spid="_x0000_s216096"/>
                </a:ext>
                <a:ext uri="{FF2B5EF4-FFF2-40B4-BE49-F238E27FC236}">
                  <a16:creationId xmlns:a16="http://schemas.microsoft.com/office/drawing/2014/main" id="{00000000-0008-0000-0800-000020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144</xdr:row>
          <xdr:rowOff>19050</xdr:rowOff>
        </xdr:from>
        <xdr:to>
          <xdr:col>2</xdr:col>
          <xdr:colOff>57150</xdr:colOff>
          <xdr:row>144</xdr:row>
          <xdr:rowOff>209550</xdr:rowOff>
        </xdr:to>
        <xdr:sp macro="" textlink="">
          <xdr:nvSpPr>
            <xdr:cNvPr id="216097" name="Check Box 33" hidden="1">
              <a:extLst>
                <a:ext uri="{63B3BB69-23CF-44E3-9099-C40C66FF867C}">
                  <a14:compatExt spid="_x0000_s216097"/>
                </a:ext>
                <a:ext uri="{FF2B5EF4-FFF2-40B4-BE49-F238E27FC236}">
                  <a16:creationId xmlns:a16="http://schemas.microsoft.com/office/drawing/2014/main" id="{00000000-0008-0000-0800-000021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145</xdr:row>
          <xdr:rowOff>19050</xdr:rowOff>
        </xdr:from>
        <xdr:to>
          <xdr:col>2</xdr:col>
          <xdr:colOff>57150</xdr:colOff>
          <xdr:row>145</xdr:row>
          <xdr:rowOff>209550</xdr:rowOff>
        </xdr:to>
        <xdr:sp macro="" textlink="">
          <xdr:nvSpPr>
            <xdr:cNvPr id="216098" name="Check Box 34" hidden="1">
              <a:extLst>
                <a:ext uri="{63B3BB69-23CF-44E3-9099-C40C66FF867C}">
                  <a14:compatExt spid="_x0000_s216098"/>
                </a:ext>
                <a:ext uri="{FF2B5EF4-FFF2-40B4-BE49-F238E27FC236}">
                  <a16:creationId xmlns:a16="http://schemas.microsoft.com/office/drawing/2014/main" id="{00000000-0008-0000-0800-000022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49</xdr:row>
          <xdr:rowOff>28575</xdr:rowOff>
        </xdr:from>
        <xdr:to>
          <xdr:col>2</xdr:col>
          <xdr:colOff>28575</xdr:colOff>
          <xdr:row>49</xdr:row>
          <xdr:rowOff>171450</xdr:rowOff>
        </xdr:to>
        <xdr:sp macro="" textlink="">
          <xdr:nvSpPr>
            <xdr:cNvPr id="216099" name="Check Box 35" hidden="1">
              <a:extLst>
                <a:ext uri="{63B3BB69-23CF-44E3-9099-C40C66FF867C}">
                  <a14:compatExt spid="_x0000_s216099"/>
                </a:ext>
                <a:ext uri="{FF2B5EF4-FFF2-40B4-BE49-F238E27FC236}">
                  <a16:creationId xmlns:a16="http://schemas.microsoft.com/office/drawing/2014/main" id="{00000000-0008-0000-0800-000023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50</xdr:row>
          <xdr:rowOff>28575</xdr:rowOff>
        </xdr:from>
        <xdr:to>
          <xdr:col>2</xdr:col>
          <xdr:colOff>28575</xdr:colOff>
          <xdr:row>50</xdr:row>
          <xdr:rowOff>171450</xdr:rowOff>
        </xdr:to>
        <xdr:sp macro="" textlink="">
          <xdr:nvSpPr>
            <xdr:cNvPr id="216100" name="Check Box 36" hidden="1">
              <a:extLst>
                <a:ext uri="{63B3BB69-23CF-44E3-9099-C40C66FF867C}">
                  <a14:compatExt spid="_x0000_s216100"/>
                </a:ext>
                <a:ext uri="{FF2B5EF4-FFF2-40B4-BE49-F238E27FC236}">
                  <a16:creationId xmlns:a16="http://schemas.microsoft.com/office/drawing/2014/main" id="{00000000-0008-0000-0800-000024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790575</xdr:colOff>
          <xdr:row>0</xdr:row>
          <xdr:rowOff>104775</xdr:rowOff>
        </xdr:from>
        <xdr:to>
          <xdr:col>6</xdr:col>
          <xdr:colOff>47625</xdr:colOff>
          <xdr:row>1</xdr:row>
          <xdr:rowOff>66675</xdr:rowOff>
        </xdr:to>
        <xdr:sp macro="" textlink="">
          <xdr:nvSpPr>
            <xdr:cNvPr id="216101" name="CommandButton1" hidden="1">
              <a:extLst>
                <a:ext uri="{63B3BB69-23CF-44E3-9099-C40C66FF867C}">
                  <a14:compatExt spid="_x0000_s216101"/>
                </a:ext>
                <a:ext uri="{FF2B5EF4-FFF2-40B4-BE49-F238E27FC236}">
                  <a16:creationId xmlns:a16="http://schemas.microsoft.com/office/drawing/2014/main" id="{00000000-0008-0000-0800-0000254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790575</xdr:colOff>
          <xdr:row>1</xdr:row>
          <xdr:rowOff>76200</xdr:rowOff>
        </xdr:from>
        <xdr:to>
          <xdr:col>6</xdr:col>
          <xdr:colOff>47625</xdr:colOff>
          <xdr:row>1</xdr:row>
          <xdr:rowOff>323850</xdr:rowOff>
        </xdr:to>
        <xdr:sp macro="" textlink="">
          <xdr:nvSpPr>
            <xdr:cNvPr id="216102" name="CommandButton2" hidden="1">
              <a:extLst>
                <a:ext uri="{63B3BB69-23CF-44E3-9099-C40C66FF867C}">
                  <a14:compatExt spid="_x0000_s216102"/>
                </a:ext>
                <a:ext uri="{FF2B5EF4-FFF2-40B4-BE49-F238E27FC236}">
                  <a16:creationId xmlns:a16="http://schemas.microsoft.com/office/drawing/2014/main" id="{00000000-0008-0000-0800-0000264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790575</xdr:colOff>
          <xdr:row>1</xdr:row>
          <xdr:rowOff>342900</xdr:rowOff>
        </xdr:from>
        <xdr:to>
          <xdr:col>6</xdr:col>
          <xdr:colOff>47625</xdr:colOff>
          <xdr:row>1</xdr:row>
          <xdr:rowOff>590550</xdr:rowOff>
        </xdr:to>
        <xdr:sp macro="" textlink="">
          <xdr:nvSpPr>
            <xdr:cNvPr id="216103" name="CommandButton3" hidden="1">
              <a:extLst>
                <a:ext uri="{63B3BB69-23CF-44E3-9099-C40C66FF867C}">
                  <a14:compatExt spid="_x0000_s216103"/>
                </a:ext>
                <a:ext uri="{FF2B5EF4-FFF2-40B4-BE49-F238E27FC236}">
                  <a16:creationId xmlns:a16="http://schemas.microsoft.com/office/drawing/2014/main" id="{00000000-0008-0000-0800-0000274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86</xdr:row>
          <xdr:rowOff>19050</xdr:rowOff>
        </xdr:from>
        <xdr:to>
          <xdr:col>2</xdr:col>
          <xdr:colOff>19050</xdr:colOff>
          <xdr:row>87</xdr:row>
          <xdr:rowOff>0</xdr:rowOff>
        </xdr:to>
        <xdr:sp macro="" textlink="">
          <xdr:nvSpPr>
            <xdr:cNvPr id="217089" name="Check Box 1" hidden="1">
              <a:extLst>
                <a:ext uri="{63B3BB69-23CF-44E3-9099-C40C66FF867C}">
                  <a14:compatExt spid="_x0000_s217089"/>
                </a:ext>
                <a:ext uri="{FF2B5EF4-FFF2-40B4-BE49-F238E27FC236}">
                  <a16:creationId xmlns:a16="http://schemas.microsoft.com/office/drawing/2014/main" id="{00000000-0008-0000-0900-000001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79</xdr:row>
          <xdr:rowOff>0</xdr:rowOff>
        </xdr:from>
        <xdr:to>
          <xdr:col>0</xdr:col>
          <xdr:colOff>971550</xdr:colOff>
          <xdr:row>93</xdr:row>
          <xdr:rowOff>0</xdr:rowOff>
        </xdr:to>
        <xdr:sp macro="" textlink="">
          <xdr:nvSpPr>
            <xdr:cNvPr id="217090" name="Group Box 2" hidden="1">
              <a:extLst>
                <a:ext uri="{63B3BB69-23CF-44E3-9099-C40C66FF867C}">
                  <a14:compatExt spid="_x0000_s217090"/>
                </a:ext>
                <a:ext uri="{FF2B5EF4-FFF2-40B4-BE49-F238E27FC236}">
                  <a16:creationId xmlns:a16="http://schemas.microsoft.com/office/drawing/2014/main" id="{00000000-0008-0000-0900-00000250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79</xdr:row>
          <xdr:rowOff>0</xdr:rowOff>
        </xdr:from>
        <xdr:to>
          <xdr:col>2</xdr:col>
          <xdr:colOff>800100</xdr:colOff>
          <xdr:row>103</xdr:row>
          <xdr:rowOff>38100</xdr:rowOff>
        </xdr:to>
        <xdr:sp macro="" textlink="">
          <xdr:nvSpPr>
            <xdr:cNvPr id="217091" name="Group Box 3" hidden="1">
              <a:extLst>
                <a:ext uri="{63B3BB69-23CF-44E3-9099-C40C66FF867C}">
                  <a14:compatExt spid="_x0000_s217091"/>
                </a:ext>
                <a:ext uri="{FF2B5EF4-FFF2-40B4-BE49-F238E27FC236}">
                  <a16:creationId xmlns:a16="http://schemas.microsoft.com/office/drawing/2014/main" id="{00000000-0008-0000-0900-00000350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19050</xdr:rowOff>
        </xdr:from>
        <xdr:to>
          <xdr:col>2</xdr:col>
          <xdr:colOff>19050</xdr:colOff>
          <xdr:row>87</xdr:row>
          <xdr:rowOff>190500</xdr:rowOff>
        </xdr:to>
        <xdr:sp macro="" textlink="">
          <xdr:nvSpPr>
            <xdr:cNvPr id="217092" name="Check Box 4" hidden="1">
              <a:extLst>
                <a:ext uri="{63B3BB69-23CF-44E3-9099-C40C66FF867C}">
                  <a14:compatExt spid="_x0000_s217092"/>
                </a:ext>
                <a:ext uri="{FF2B5EF4-FFF2-40B4-BE49-F238E27FC236}">
                  <a16:creationId xmlns:a16="http://schemas.microsoft.com/office/drawing/2014/main" id="{00000000-0008-0000-0900-000004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19050</xdr:rowOff>
        </xdr:from>
        <xdr:to>
          <xdr:col>2</xdr:col>
          <xdr:colOff>19050</xdr:colOff>
          <xdr:row>89</xdr:row>
          <xdr:rowOff>0</xdr:rowOff>
        </xdr:to>
        <xdr:sp macro="" textlink="">
          <xdr:nvSpPr>
            <xdr:cNvPr id="217093" name="Check Box 5" hidden="1">
              <a:extLst>
                <a:ext uri="{63B3BB69-23CF-44E3-9099-C40C66FF867C}">
                  <a14:compatExt spid="_x0000_s217093"/>
                </a:ext>
                <a:ext uri="{FF2B5EF4-FFF2-40B4-BE49-F238E27FC236}">
                  <a16:creationId xmlns:a16="http://schemas.microsoft.com/office/drawing/2014/main" id="{00000000-0008-0000-0900-000005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19050</xdr:rowOff>
        </xdr:from>
        <xdr:to>
          <xdr:col>2</xdr:col>
          <xdr:colOff>19050</xdr:colOff>
          <xdr:row>91</xdr:row>
          <xdr:rowOff>190500</xdr:rowOff>
        </xdr:to>
        <xdr:sp macro="" textlink="">
          <xdr:nvSpPr>
            <xdr:cNvPr id="217094" name="Check Box 6" hidden="1">
              <a:extLst>
                <a:ext uri="{63B3BB69-23CF-44E3-9099-C40C66FF867C}">
                  <a14:compatExt spid="_x0000_s217094"/>
                </a:ext>
                <a:ext uri="{FF2B5EF4-FFF2-40B4-BE49-F238E27FC236}">
                  <a16:creationId xmlns:a16="http://schemas.microsoft.com/office/drawing/2014/main" id="{00000000-0008-0000-0900-000006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19050</xdr:rowOff>
        </xdr:from>
        <xdr:to>
          <xdr:col>2</xdr:col>
          <xdr:colOff>19050</xdr:colOff>
          <xdr:row>95</xdr:row>
          <xdr:rowOff>190500</xdr:rowOff>
        </xdr:to>
        <xdr:sp macro="" textlink="">
          <xdr:nvSpPr>
            <xdr:cNvPr id="217095" name="Check Box 7" hidden="1">
              <a:extLst>
                <a:ext uri="{63B3BB69-23CF-44E3-9099-C40C66FF867C}">
                  <a14:compatExt spid="_x0000_s217095"/>
                </a:ext>
                <a:ext uri="{FF2B5EF4-FFF2-40B4-BE49-F238E27FC236}">
                  <a16:creationId xmlns:a16="http://schemas.microsoft.com/office/drawing/2014/main" id="{00000000-0008-0000-0900-000007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19050</xdr:rowOff>
        </xdr:from>
        <xdr:to>
          <xdr:col>2</xdr:col>
          <xdr:colOff>19050</xdr:colOff>
          <xdr:row>90</xdr:row>
          <xdr:rowOff>190500</xdr:rowOff>
        </xdr:to>
        <xdr:sp macro="" textlink="">
          <xdr:nvSpPr>
            <xdr:cNvPr id="217096" name="Check Box 8" hidden="1">
              <a:extLst>
                <a:ext uri="{63B3BB69-23CF-44E3-9099-C40C66FF867C}">
                  <a14:compatExt spid="_x0000_s217096"/>
                </a:ext>
                <a:ext uri="{FF2B5EF4-FFF2-40B4-BE49-F238E27FC236}">
                  <a16:creationId xmlns:a16="http://schemas.microsoft.com/office/drawing/2014/main" id="{00000000-0008-0000-0900-000008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19050</xdr:rowOff>
        </xdr:from>
        <xdr:to>
          <xdr:col>2</xdr:col>
          <xdr:colOff>19050</xdr:colOff>
          <xdr:row>96</xdr:row>
          <xdr:rowOff>190500</xdr:rowOff>
        </xdr:to>
        <xdr:sp macro="" textlink="">
          <xdr:nvSpPr>
            <xdr:cNvPr id="217100" name="Check Box 12" hidden="1">
              <a:extLst>
                <a:ext uri="{63B3BB69-23CF-44E3-9099-C40C66FF867C}">
                  <a14:compatExt spid="_x0000_s217100"/>
                </a:ext>
                <a:ext uri="{FF2B5EF4-FFF2-40B4-BE49-F238E27FC236}">
                  <a16:creationId xmlns:a16="http://schemas.microsoft.com/office/drawing/2014/main" id="{00000000-0008-0000-0900-00000C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19050</xdr:rowOff>
        </xdr:from>
        <xdr:to>
          <xdr:col>2</xdr:col>
          <xdr:colOff>19050</xdr:colOff>
          <xdr:row>97</xdr:row>
          <xdr:rowOff>190500</xdr:rowOff>
        </xdr:to>
        <xdr:sp macro="" textlink="">
          <xdr:nvSpPr>
            <xdr:cNvPr id="217101" name="Check Box 13" hidden="1">
              <a:extLst>
                <a:ext uri="{63B3BB69-23CF-44E3-9099-C40C66FF867C}">
                  <a14:compatExt spid="_x0000_s217101"/>
                </a:ext>
                <a:ext uri="{FF2B5EF4-FFF2-40B4-BE49-F238E27FC236}">
                  <a16:creationId xmlns:a16="http://schemas.microsoft.com/office/drawing/2014/main" id="{00000000-0008-0000-0900-00000D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19050</xdr:rowOff>
        </xdr:from>
        <xdr:to>
          <xdr:col>2</xdr:col>
          <xdr:colOff>19050</xdr:colOff>
          <xdr:row>92</xdr:row>
          <xdr:rowOff>190500</xdr:rowOff>
        </xdr:to>
        <xdr:sp macro="" textlink="">
          <xdr:nvSpPr>
            <xdr:cNvPr id="217102" name="Check Box 14" hidden="1">
              <a:extLst>
                <a:ext uri="{63B3BB69-23CF-44E3-9099-C40C66FF867C}">
                  <a14:compatExt spid="_x0000_s217102"/>
                </a:ext>
                <a:ext uri="{FF2B5EF4-FFF2-40B4-BE49-F238E27FC236}">
                  <a16:creationId xmlns:a16="http://schemas.microsoft.com/office/drawing/2014/main" id="{00000000-0008-0000-0900-00000E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19050</xdr:rowOff>
        </xdr:from>
        <xdr:to>
          <xdr:col>2</xdr:col>
          <xdr:colOff>19050</xdr:colOff>
          <xdr:row>93</xdr:row>
          <xdr:rowOff>190500</xdr:rowOff>
        </xdr:to>
        <xdr:sp macro="" textlink="">
          <xdr:nvSpPr>
            <xdr:cNvPr id="217103" name="Check Box 15" hidden="1">
              <a:extLst>
                <a:ext uri="{63B3BB69-23CF-44E3-9099-C40C66FF867C}">
                  <a14:compatExt spid="_x0000_s217103"/>
                </a:ext>
                <a:ext uri="{FF2B5EF4-FFF2-40B4-BE49-F238E27FC236}">
                  <a16:creationId xmlns:a16="http://schemas.microsoft.com/office/drawing/2014/main" id="{00000000-0008-0000-0900-00000F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19050</xdr:rowOff>
        </xdr:from>
        <xdr:to>
          <xdr:col>2</xdr:col>
          <xdr:colOff>19050</xdr:colOff>
          <xdr:row>94</xdr:row>
          <xdr:rowOff>190500</xdr:rowOff>
        </xdr:to>
        <xdr:sp macro="" textlink="">
          <xdr:nvSpPr>
            <xdr:cNvPr id="217104" name="Check Box 16" hidden="1">
              <a:extLst>
                <a:ext uri="{63B3BB69-23CF-44E3-9099-C40C66FF867C}">
                  <a14:compatExt spid="_x0000_s217104"/>
                </a:ext>
                <a:ext uri="{FF2B5EF4-FFF2-40B4-BE49-F238E27FC236}">
                  <a16:creationId xmlns:a16="http://schemas.microsoft.com/office/drawing/2014/main" id="{00000000-0008-0000-0900-000010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19050</xdr:rowOff>
        </xdr:from>
        <xdr:to>
          <xdr:col>2</xdr:col>
          <xdr:colOff>19050</xdr:colOff>
          <xdr:row>89</xdr:row>
          <xdr:rowOff>190500</xdr:rowOff>
        </xdr:to>
        <xdr:sp macro="" textlink="">
          <xdr:nvSpPr>
            <xdr:cNvPr id="217105" name="Check Box 17" hidden="1">
              <a:extLst>
                <a:ext uri="{63B3BB69-23CF-44E3-9099-C40C66FF867C}">
                  <a14:compatExt spid="_x0000_s217105"/>
                </a:ext>
                <a:ext uri="{FF2B5EF4-FFF2-40B4-BE49-F238E27FC236}">
                  <a16:creationId xmlns:a16="http://schemas.microsoft.com/office/drawing/2014/main" id="{00000000-0008-0000-0900-000011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19050</xdr:rowOff>
        </xdr:from>
        <xdr:to>
          <xdr:col>2</xdr:col>
          <xdr:colOff>19050</xdr:colOff>
          <xdr:row>54</xdr:row>
          <xdr:rowOff>0</xdr:rowOff>
        </xdr:to>
        <xdr:sp macro="" textlink="">
          <xdr:nvSpPr>
            <xdr:cNvPr id="217113" name="Check Box 25" hidden="1">
              <a:extLst>
                <a:ext uri="{63B3BB69-23CF-44E3-9099-C40C66FF867C}">
                  <a14:compatExt spid="_x0000_s217113"/>
                </a:ext>
                <a:ext uri="{FF2B5EF4-FFF2-40B4-BE49-F238E27FC236}">
                  <a16:creationId xmlns:a16="http://schemas.microsoft.com/office/drawing/2014/main" id="{00000000-0008-0000-0900-000019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19050</xdr:rowOff>
        </xdr:from>
        <xdr:to>
          <xdr:col>2</xdr:col>
          <xdr:colOff>19050</xdr:colOff>
          <xdr:row>55</xdr:row>
          <xdr:rowOff>0</xdr:rowOff>
        </xdr:to>
        <xdr:sp macro="" textlink="">
          <xdr:nvSpPr>
            <xdr:cNvPr id="217114" name="Check Box 26" hidden="1">
              <a:extLst>
                <a:ext uri="{63B3BB69-23CF-44E3-9099-C40C66FF867C}">
                  <a14:compatExt spid="_x0000_s217114"/>
                </a:ext>
                <a:ext uri="{FF2B5EF4-FFF2-40B4-BE49-F238E27FC236}">
                  <a16:creationId xmlns:a16="http://schemas.microsoft.com/office/drawing/2014/main" id="{00000000-0008-0000-0900-00001A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19050</xdr:rowOff>
        </xdr:from>
        <xdr:to>
          <xdr:col>2</xdr:col>
          <xdr:colOff>19050</xdr:colOff>
          <xdr:row>57</xdr:row>
          <xdr:rowOff>0</xdr:rowOff>
        </xdr:to>
        <xdr:sp macro="" textlink="">
          <xdr:nvSpPr>
            <xdr:cNvPr id="217115" name="Check Box 27" hidden="1">
              <a:extLst>
                <a:ext uri="{63B3BB69-23CF-44E3-9099-C40C66FF867C}">
                  <a14:compatExt spid="_x0000_s217115"/>
                </a:ext>
                <a:ext uri="{FF2B5EF4-FFF2-40B4-BE49-F238E27FC236}">
                  <a16:creationId xmlns:a16="http://schemas.microsoft.com/office/drawing/2014/main" id="{00000000-0008-0000-0900-00001B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19050</xdr:rowOff>
        </xdr:from>
        <xdr:to>
          <xdr:col>2</xdr:col>
          <xdr:colOff>19050</xdr:colOff>
          <xdr:row>58</xdr:row>
          <xdr:rowOff>0</xdr:rowOff>
        </xdr:to>
        <xdr:sp macro="" textlink="">
          <xdr:nvSpPr>
            <xdr:cNvPr id="217116" name="Check Box 28" hidden="1">
              <a:extLst>
                <a:ext uri="{63B3BB69-23CF-44E3-9099-C40C66FF867C}">
                  <a14:compatExt spid="_x0000_s217116"/>
                </a:ext>
                <a:ext uri="{FF2B5EF4-FFF2-40B4-BE49-F238E27FC236}">
                  <a16:creationId xmlns:a16="http://schemas.microsoft.com/office/drawing/2014/main" id="{00000000-0008-0000-0900-00001C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19050</xdr:rowOff>
        </xdr:from>
        <xdr:to>
          <xdr:col>2</xdr:col>
          <xdr:colOff>19050</xdr:colOff>
          <xdr:row>58</xdr:row>
          <xdr:rowOff>209550</xdr:rowOff>
        </xdr:to>
        <xdr:sp macro="" textlink="">
          <xdr:nvSpPr>
            <xdr:cNvPr id="217117" name="Check Box 29" hidden="1">
              <a:extLst>
                <a:ext uri="{63B3BB69-23CF-44E3-9099-C40C66FF867C}">
                  <a14:compatExt spid="_x0000_s217117"/>
                </a:ext>
                <a:ext uri="{FF2B5EF4-FFF2-40B4-BE49-F238E27FC236}">
                  <a16:creationId xmlns:a16="http://schemas.microsoft.com/office/drawing/2014/main" id="{00000000-0008-0000-0900-00001D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19050</xdr:rowOff>
        </xdr:from>
        <xdr:to>
          <xdr:col>2</xdr:col>
          <xdr:colOff>19050</xdr:colOff>
          <xdr:row>61</xdr:row>
          <xdr:rowOff>209550</xdr:rowOff>
        </xdr:to>
        <xdr:sp macro="" textlink="">
          <xdr:nvSpPr>
            <xdr:cNvPr id="217118" name="Check Box 30" hidden="1">
              <a:extLst>
                <a:ext uri="{63B3BB69-23CF-44E3-9099-C40C66FF867C}">
                  <a14:compatExt spid="_x0000_s217118"/>
                </a:ext>
                <a:ext uri="{FF2B5EF4-FFF2-40B4-BE49-F238E27FC236}">
                  <a16:creationId xmlns:a16="http://schemas.microsoft.com/office/drawing/2014/main" id="{00000000-0008-0000-0900-00001E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19050</xdr:rowOff>
        </xdr:from>
        <xdr:to>
          <xdr:col>2</xdr:col>
          <xdr:colOff>19050</xdr:colOff>
          <xdr:row>63</xdr:row>
          <xdr:rowOff>0</xdr:rowOff>
        </xdr:to>
        <xdr:sp macro="" textlink="">
          <xdr:nvSpPr>
            <xdr:cNvPr id="217119" name="Check Box 31" hidden="1">
              <a:extLst>
                <a:ext uri="{63B3BB69-23CF-44E3-9099-C40C66FF867C}">
                  <a14:compatExt spid="_x0000_s217119"/>
                </a:ext>
                <a:ext uri="{FF2B5EF4-FFF2-40B4-BE49-F238E27FC236}">
                  <a16:creationId xmlns:a16="http://schemas.microsoft.com/office/drawing/2014/main" id="{00000000-0008-0000-0900-00001F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72</xdr:row>
          <xdr:rowOff>28575</xdr:rowOff>
        </xdr:from>
        <xdr:to>
          <xdr:col>2</xdr:col>
          <xdr:colOff>28575</xdr:colOff>
          <xdr:row>72</xdr:row>
          <xdr:rowOff>171450</xdr:rowOff>
        </xdr:to>
        <xdr:sp macro="" textlink="">
          <xdr:nvSpPr>
            <xdr:cNvPr id="217120" name="Check Box 32" hidden="1">
              <a:extLst>
                <a:ext uri="{63B3BB69-23CF-44E3-9099-C40C66FF867C}">
                  <a14:compatExt spid="_x0000_s217120"/>
                </a:ext>
                <a:ext uri="{FF2B5EF4-FFF2-40B4-BE49-F238E27FC236}">
                  <a16:creationId xmlns:a16="http://schemas.microsoft.com/office/drawing/2014/main" id="{00000000-0008-0000-0900-0000205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2400300</xdr:colOff>
          <xdr:row>0</xdr:row>
          <xdr:rowOff>114300</xdr:rowOff>
        </xdr:from>
        <xdr:to>
          <xdr:col>2</xdr:col>
          <xdr:colOff>4200525</xdr:colOff>
          <xdr:row>1</xdr:row>
          <xdr:rowOff>76200</xdr:rowOff>
        </xdr:to>
        <xdr:sp macro="" textlink="">
          <xdr:nvSpPr>
            <xdr:cNvPr id="217124" name="CommandButton1" hidden="1">
              <a:extLst>
                <a:ext uri="{63B3BB69-23CF-44E3-9099-C40C66FF867C}">
                  <a14:compatExt spid="_x0000_s217124"/>
                </a:ext>
                <a:ext uri="{FF2B5EF4-FFF2-40B4-BE49-F238E27FC236}">
                  <a16:creationId xmlns:a16="http://schemas.microsoft.com/office/drawing/2014/main" id="{00000000-0008-0000-0900-0000245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2400300</xdr:colOff>
          <xdr:row>1</xdr:row>
          <xdr:rowOff>85725</xdr:rowOff>
        </xdr:from>
        <xdr:to>
          <xdr:col>2</xdr:col>
          <xdr:colOff>4200525</xdr:colOff>
          <xdr:row>1</xdr:row>
          <xdr:rowOff>333375</xdr:rowOff>
        </xdr:to>
        <xdr:sp macro="" textlink="">
          <xdr:nvSpPr>
            <xdr:cNvPr id="217125" name="CommandButton2" hidden="1">
              <a:extLst>
                <a:ext uri="{63B3BB69-23CF-44E3-9099-C40C66FF867C}">
                  <a14:compatExt spid="_x0000_s217125"/>
                </a:ext>
                <a:ext uri="{FF2B5EF4-FFF2-40B4-BE49-F238E27FC236}">
                  <a16:creationId xmlns:a16="http://schemas.microsoft.com/office/drawing/2014/main" id="{00000000-0008-0000-0900-0000255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2400300</xdr:colOff>
          <xdr:row>1</xdr:row>
          <xdr:rowOff>352425</xdr:rowOff>
        </xdr:from>
        <xdr:to>
          <xdr:col>2</xdr:col>
          <xdr:colOff>4200525</xdr:colOff>
          <xdr:row>1</xdr:row>
          <xdr:rowOff>600075</xdr:rowOff>
        </xdr:to>
        <xdr:sp macro="" textlink="">
          <xdr:nvSpPr>
            <xdr:cNvPr id="217126" name="CommandButton3" hidden="1">
              <a:extLst>
                <a:ext uri="{63B3BB69-23CF-44E3-9099-C40C66FF867C}">
                  <a14:compatExt spid="_x0000_s217126"/>
                </a:ext>
                <a:ext uri="{FF2B5EF4-FFF2-40B4-BE49-F238E27FC236}">
                  <a16:creationId xmlns:a16="http://schemas.microsoft.com/office/drawing/2014/main" id="{00000000-0008-0000-0900-0000265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a:themeElements>
    <a:clrScheme name="PIS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00"/>
      </a:hlink>
      <a:folHlink>
        <a:srgbClr val="00000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elpx.adobe.com/acrobat/using/certificate-based-signatures.html" TargetMode="External"/></Relationships>
</file>

<file path=xl/worksheets/_rels/sheet10.xml.rels><?xml version="1.0" encoding="UTF-8" standalone="yes"?>
<Relationships xmlns="http://schemas.openxmlformats.org/package/2006/relationships"><Relationship Id="rId8" Type="http://schemas.openxmlformats.org/officeDocument/2006/relationships/control" Target="../activeX/activeX28.xml"/><Relationship Id="rId13" Type="http://schemas.openxmlformats.org/officeDocument/2006/relationships/ctrlProp" Target="../ctrlProps/ctrlProp192.xml"/><Relationship Id="rId18" Type="http://schemas.openxmlformats.org/officeDocument/2006/relationships/ctrlProp" Target="../ctrlProps/ctrlProp197.xml"/><Relationship Id="rId26" Type="http://schemas.openxmlformats.org/officeDocument/2006/relationships/ctrlProp" Target="../ctrlProps/ctrlProp205.xml"/><Relationship Id="rId3" Type="http://schemas.openxmlformats.org/officeDocument/2006/relationships/vmlDrawing" Target="../drawings/vmlDrawing9.vml"/><Relationship Id="rId21" Type="http://schemas.openxmlformats.org/officeDocument/2006/relationships/ctrlProp" Target="../ctrlProps/ctrlProp200.xml"/><Relationship Id="rId7" Type="http://schemas.openxmlformats.org/officeDocument/2006/relationships/image" Target="../media/image27.emf"/><Relationship Id="rId12" Type="http://schemas.openxmlformats.org/officeDocument/2006/relationships/ctrlProp" Target="../ctrlProps/ctrlProp191.xml"/><Relationship Id="rId17" Type="http://schemas.openxmlformats.org/officeDocument/2006/relationships/ctrlProp" Target="../ctrlProps/ctrlProp196.xml"/><Relationship Id="rId25" Type="http://schemas.openxmlformats.org/officeDocument/2006/relationships/ctrlProp" Target="../ctrlProps/ctrlProp204.xml"/><Relationship Id="rId2" Type="http://schemas.openxmlformats.org/officeDocument/2006/relationships/drawing" Target="../drawings/drawing9.xml"/><Relationship Id="rId16" Type="http://schemas.openxmlformats.org/officeDocument/2006/relationships/ctrlProp" Target="../ctrlProps/ctrlProp195.xml"/><Relationship Id="rId20" Type="http://schemas.openxmlformats.org/officeDocument/2006/relationships/ctrlProp" Target="../ctrlProps/ctrlProp199.xml"/><Relationship Id="rId29" Type="http://schemas.openxmlformats.org/officeDocument/2006/relationships/ctrlProp" Target="../ctrlProps/ctrlProp208.xml"/><Relationship Id="rId1" Type="http://schemas.openxmlformats.org/officeDocument/2006/relationships/printerSettings" Target="../printerSettings/printerSettings10.bin"/><Relationship Id="rId6" Type="http://schemas.openxmlformats.org/officeDocument/2006/relationships/control" Target="../activeX/activeX27.xml"/><Relationship Id="rId11" Type="http://schemas.openxmlformats.org/officeDocument/2006/relationships/ctrlProp" Target="../ctrlProps/ctrlProp190.xml"/><Relationship Id="rId24" Type="http://schemas.openxmlformats.org/officeDocument/2006/relationships/ctrlProp" Target="../ctrlProps/ctrlProp203.xml"/><Relationship Id="rId5" Type="http://schemas.openxmlformats.org/officeDocument/2006/relationships/image" Target="../media/image26.emf"/><Relationship Id="rId15" Type="http://schemas.openxmlformats.org/officeDocument/2006/relationships/ctrlProp" Target="../ctrlProps/ctrlProp194.xml"/><Relationship Id="rId23" Type="http://schemas.openxmlformats.org/officeDocument/2006/relationships/ctrlProp" Target="../ctrlProps/ctrlProp202.xml"/><Relationship Id="rId28" Type="http://schemas.openxmlformats.org/officeDocument/2006/relationships/ctrlProp" Target="../ctrlProps/ctrlProp207.xml"/><Relationship Id="rId10" Type="http://schemas.openxmlformats.org/officeDocument/2006/relationships/ctrlProp" Target="../ctrlProps/ctrlProp189.xml"/><Relationship Id="rId19" Type="http://schemas.openxmlformats.org/officeDocument/2006/relationships/ctrlProp" Target="../ctrlProps/ctrlProp198.xml"/><Relationship Id="rId31" Type="http://schemas.openxmlformats.org/officeDocument/2006/relationships/ctrlProp" Target="../ctrlProps/ctrlProp210.xml"/><Relationship Id="rId4" Type="http://schemas.openxmlformats.org/officeDocument/2006/relationships/control" Target="../activeX/activeX26.xml"/><Relationship Id="rId9" Type="http://schemas.openxmlformats.org/officeDocument/2006/relationships/image" Target="../media/image28.emf"/><Relationship Id="rId14" Type="http://schemas.openxmlformats.org/officeDocument/2006/relationships/ctrlProp" Target="../ctrlProps/ctrlProp193.xml"/><Relationship Id="rId22" Type="http://schemas.openxmlformats.org/officeDocument/2006/relationships/ctrlProp" Target="../ctrlProps/ctrlProp201.xml"/><Relationship Id="rId27" Type="http://schemas.openxmlformats.org/officeDocument/2006/relationships/ctrlProp" Target="../ctrlProps/ctrlProp206.xml"/><Relationship Id="rId30" Type="http://schemas.openxmlformats.org/officeDocument/2006/relationships/ctrlProp" Target="../ctrlProps/ctrlProp209.xml"/></Relationships>
</file>

<file path=xl/worksheets/_rels/sheet11.xml.rels><?xml version="1.0" encoding="UTF-8" standalone="yes"?>
<Relationships xmlns="http://schemas.openxmlformats.org/package/2006/relationships"><Relationship Id="rId8" Type="http://schemas.openxmlformats.org/officeDocument/2006/relationships/control" Target="../activeX/activeX31.xml"/><Relationship Id="rId3" Type="http://schemas.openxmlformats.org/officeDocument/2006/relationships/vmlDrawing" Target="../drawings/vmlDrawing10.vml"/><Relationship Id="rId7" Type="http://schemas.openxmlformats.org/officeDocument/2006/relationships/image" Target="../media/image30.emf"/><Relationship Id="rId12" Type="http://schemas.openxmlformats.org/officeDocument/2006/relationships/ctrlProp" Target="../ctrlProps/ctrlProp213.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ontrol" Target="../activeX/activeX30.xml"/><Relationship Id="rId11" Type="http://schemas.openxmlformats.org/officeDocument/2006/relationships/ctrlProp" Target="../ctrlProps/ctrlProp212.xml"/><Relationship Id="rId5" Type="http://schemas.openxmlformats.org/officeDocument/2006/relationships/image" Target="../media/image29.emf"/><Relationship Id="rId10" Type="http://schemas.openxmlformats.org/officeDocument/2006/relationships/ctrlProp" Target="../ctrlProps/ctrlProp211.xml"/><Relationship Id="rId4" Type="http://schemas.openxmlformats.org/officeDocument/2006/relationships/control" Target="../activeX/activeX29.xml"/><Relationship Id="rId9" Type="http://schemas.openxmlformats.org/officeDocument/2006/relationships/image" Target="../media/image31.emf"/></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34.xml"/><Relationship Id="rId13" Type="http://schemas.openxmlformats.org/officeDocument/2006/relationships/ctrlProp" Target="../ctrlProps/ctrlProp217.xml"/><Relationship Id="rId18" Type="http://schemas.openxmlformats.org/officeDocument/2006/relationships/ctrlProp" Target="../ctrlProps/ctrlProp222.xml"/><Relationship Id="rId3" Type="http://schemas.openxmlformats.org/officeDocument/2006/relationships/vmlDrawing" Target="../drawings/vmlDrawing11.vml"/><Relationship Id="rId21" Type="http://schemas.openxmlformats.org/officeDocument/2006/relationships/ctrlProp" Target="../ctrlProps/ctrlProp225.xml"/><Relationship Id="rId7" Type="http://schemas.openxmlformats.org/officeDocument/2006/relationships/image" Target="../media/image33.emf"/><Relationship Id="rId12" Type="http://schemas.openxmlformats.org/officeDocument/2006/relationships/ctrlProp" Target="../ctrlProps/ctrlProp216.xml"/><Relationship Id="rId17" Type="http://schemas.openxmlformats.org/officeDocument/2006/relationships/ctrlProp" Target="../ctrlProps/ctrlProp221.xml"/><Relationship Id="rId2" Type="http://schemas.openxmlformats.org/officeDocument/2006/relationships/drawing" Target="../drawings/drawing11.xml"/><Relationship Id="rId16" Type="http://schemas.openxmlformats.org/officeDocument/2006/relationships/ctrlProp" Target="../ctrlProps/ctrlProp220.xml"/><Relationship Id="rId20" Type="http://schemas.openxmlformats.org/officeDocument/2006/relationships/ctrlProp" Target="../ctrlProps/ctrlProp224.xml"/><Relationship Id="rId1" Type="http://schemas.openxmlformats.org/officeDocument/2006/relationships/printerSettings" Target="../printerSettings/printerSettings12.bin"/><Relationship Id="rId6" Type="http://schemas.openxmlformats.org/officeDocument/2006/relationships/control" Target="../activeX/activeX33.xml"/><Relationship Id="rId11" Type="http://schemas.openxmlformats.org/officeDocument/2006/relationships/ctrlProp" Target="../ctrlProps/ctrlProp215.xml"/><Relationship Id="rId5" Type="http://schemas.openxmlformats.org/officeDocument/2006/relationships/image" Target="../media/image32.emf"/><Relationship Id="rId15" Type="http://schemas.openxmlformats.org/officeDocument/2006/relationships/ctrlProp" Target="../ctrlProps/ctrlProp219.xml"/><Relationship Id="rId10" Type="http://schemas.openxmlformats.org/officeDocument/2006/relationships/ctrlProp" Target="../ctrlProps/ctrlProp214.xml"/><Relationship Id="rId19" Type="http://schemas.openxmlformats.org/officeDocument/2006/relationships/ctrlProp" Target="../ctrlProps/ctrlProp223.xml"/><Relationship Id="rId4" Type="http://schemas.openxmlformats.org/officeDocument/2006/relationships/control" Target="../activeX/activeX32.xml"/><Relationship Id="rId9" Type="http://schemas.openxmlformats.org/officeDocument/2006/relationships/image" Target="../media/image34.emf"/><Relationship Id="rId14" Type="http://schemas.openxmlformats.org/officeDocument/2006/relationships/ctrlProp" Target="../ctrlProps/ctrlProp218.xml"/><Relationship Id="rId22" Type="http://schemas.openxmlformats.org/officeDocument/2006/relationships/ctrlProp" Target="../ctrlProps/ctrlProp226.xml"/></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37.xml"/><Relationship Id="rId13" Type="http://schemas.openxmlformats.org/officeDocument/2006/relationships/ctrlProp" Target="../ctrlProps/ctrlProp230.xml"/><Relationship Id="rId3" Type="http://schemas.openxmlformats.org/officeDocument/2006/relationships/vmlDrawing" Target="../drawings/vmlDrawing12.vml"/><Relationship Id="rId7" Type="http://schemas.openxmlformats.org/officeDocument/2006/relationships/image" Target="../media/image36.emf"/><Relationship Id="rId12" Type="http://schemas.openxmlformats.org/officeDocument/2006/relationships/ctrlProp" Target="../ctrlProps/ctrlProp229.xml"/><Relationship Id="rId17" Type="http://schemas.openxmlformats.org/officeDocument/2006/relationships/ctrlProp" Target="../ctrlProps/ctrlProp234.xml"/><Relationship Id="rId2" Type="http://schemas.openxmlformats.org/officeDocument/2006/relationships/drawing" Target="../drawings/drawing12.xml"/><Relationship Id="rId16" Type="http://schemas.openxmlformats.org/officeDocument/2006/relationships/ctrlProp" Target="../ctrlProps/ctrlProp233.xml"/><Relationship Id="rId1" Type="http://schemas.openxmlformats.org/officeDocument/2006/relationships/printerSettings" Target="../printerSettings/printerSettings13.bin"/><Relationship Id="rId6" Type="http://schemas.openxmlformats.org/officeDocument/2006/relationships/control" Target="../activeX/activeX36.xml"/><Relationship Id="rId11" Type="http://schemas.openxmlformats.org/officeDocument/2006/relationships/ctrlProp" Target="../ctrlProps/ctrlProp228.xml"/><Relationship Id="rId5" Type="http://schemas.openxmlformats.org/officeDocument/2006/relationships/image" Target="../media/image35.emf"/><Relationship Id="rId15" Type="http://schemas.openxmlformats.org/officeDocument/2006/relationships/ctrlProp" Target="../ctrlProps/ctrlProp232.xml"/><Relationship Id="rId10" Type="http://schemas.openxmlformats.org/officeDocument/2006/relationships/ctrlProp" Target="../ctrlProps/ctrlProp227.xml"/><Relationship Id="rId4" Type="http://schemas.openxmlformats.org/officeDocument/2006/relationships/control" Target="../activeX/activeX35.xml"/><Relationship Id="rId9" Type="http://schemas.openxmlformats.org/officeDocument/2006/relationships/image" Target="../media/image37.emf"/><Relationship Id="rId14" Type="http://schemas.openxmlformats.org/officeDocument/2006/relationships/ctrlProp" Target="../ctrlProps/ctrlProp231.xml"/></Relationships>
</file>

<file path=xl/worksheets/_rels/sheet14.xml.rels><?xml version="1.0" encoding="UTF-8" standalone="yes"?>
<Relationships xmlns="http://schemas.openxmlformats.org/package/2006/relationships"><Relationship Id="rId13" Type="http://schemas.openxmlformats.org/officeDocument/2006/relationships/hyperlink" Target="mailto:gp.drsv-ng@gov.si" TargetMode="External"/><Relationship Id="rId18" Type="http://schemas.openxmlformats.org/officeDocument/2006/relationships/hyperlink" Target="http://www.zrsvn.si/sl/informacija.asp?id_meta_type=63&amp;id_informacija=474" TargetMode="External"/><Relationship Id="rId26" Type="http://schemas.openxmlformats.org/officeDocument/2006/relationships/hyperlink" Target="mailto:OETolmin@zgs.si" TargetMode="External"/><Relationship Id="rId39" Type="http://schemas.openxmlformats.org/officeDocument/2006/relationships/hyperlink" Target="mailto:OEMaribor@zgs.si" TargetMode="External"/><Relationship Id="rId21" Type="http://schemas.openxmlformats.org/officeDocument/2006/relationships/hyperlink" Target="mailto:OE%20Nova%20Gorica" TargetMode="External"/><Relationship Id="rId34" Type="http://schemas.openxmlformats.org/officeDocument/2006/relationships/hyperlink" Target="mailto:OESlovenjGradec@zgs.si" TargetMode="External"/><Relationship Id="rId42" Type="http://schemas.openxmlformats.org/officeDocument/2006/relationships/hyperlink" Target="http://www.elektro-ljubljana.si/" TargetMode="External"/><Relationship Id="rId47" Type="http://schemas.openxmlformats.org/officeDocument/2006/relationships/hyperlink" Target="mailto:info@elektro-maribor.si" TargetMode="External"/><Relationship Id="rId50" Type="http://schemas.openxmlformats.org/officeDocument/2006/relationships/hyperlink" Target="mailto:zrsvn.oelj@zrsvn.si" TargetMode="External"/><Relationship Id="rId55" Type="http://schemas.openxmlformats.org/officeDocument/2006/relationships/hyperlink" Target="mailto:info@elektro-primorska.si" TargetMode="External"/><Relationship Id="rId7" Type="http://schemas.openxmlformats.org/officeDocument/2006/relationships/hyperlink" Target="mailto:tajnistvo.pi@zvkds.si" TargetMode="External"/><Relationship Id="rId12" Type="http://schemas.openxmlformats.org/officeDocument/2006/relationships/hyperlink" Target="mailto:gp.drsv-kp@gov.si" TargetMode="External"/><Relationship Id="rId17" Type="http://schemas.openxmlformats.org/officeDocument/2006/relationships/hyperlink" Target="http://www.zrsvn.si/sl/informacija.asp?id_meta_type=63&amp;id_informacija=416" TargetMode="External"/><Relationship Id="rId25" Type="http://schemas.openxmlformats.org/officeDocument/2006/relationships/hyperlink" Target="mailto:zgs.tajnistvo@zgs.si" TargetMode="External"/><Relationship Id="rId33" Type="http://schemas.openxmlformats.org/officeDocument/2006/relationships/hyperlink" Target="mailto:OEBrezice@zgs.si" TargetMode="External"/><Relationship Id="rId38" Type="http://schemas.openxmlformats.org/officeDocument/2006/relationships/hyperlink" Target="mailto:OECelje@zgs.si" TargetMode="External"/><Relationship Id="rId46" Type="http://schemas.openxmlformats.org/officeDocument/2006/relationships/hyperlink" Target="mailto:info@elektro-ljubljana.si" TargetMode="External"/><Relationship Id="rId59" Type="http://schemas.openxmlformats.org/officeDocument/2006/relationships/hyperlink" Target="mailto:gp.drsi@gov.si" TargetMode="External"/><Relationship Id="rId2" Type="http://schemas.openxmlformats.org/officeDocument/2006/relationships/hyperlink" Target="mailto:tajnistvo.kr@zvkds.si" TargetMode="External"/><Relationship Id="rId16" Type="http://schemas.openxmlformats.org/officeDocument/2006/relationships/hyperlink" Target="mailto:gp.drsv-ms@gov.si" TargetMode="External"/><Relationship Id="rId20" Type="http://schemas.openxmlformats.org/officeDocument/2006/relationships/hyperlink" Target="http://www.zrsvn.si/sl/informacija.asp?id_meta_type=63&amp;id_informacija=494" TargetMode="External"/><Relationship Id="rId29" Type="http://schemas.openxmlformats.org/officeDocument/2006/relationships/hyperlink" Target="mailto:OENazarje@zgs.si" TargetMode="External"/><Relationship Id="rId41" Type="http://schemas.openxmlformats.org/officeDocument/2006/relationships/hyperlink" Target="http://www.elektro-gorenjska.si/" TargetMode="External"/><Relationship Id="rId54" Type="http://schemas.openxmlformats.org/officeDocument/2006/relationships/hyperlink" Target="mailto:zrsvn.oe@zrsvn.si" TargetMode="External"/><Relationship Id="rId1" Type="http://schemas.openxmlformats.org/officeDocument/2006/relationships/hyperlink" Target="mailto:tajnistvo.ce@zvkds.si" TargetMode="External"/><Relationship Id="rId6" Type="http://schemas.openxmlformats.org/officeDocument/2006/relationships/hyperlink" Target="mailto:tajnistvo.nm@zvkds.si" TargetMode="External"/><Relationship Id="rId11" Type="http://schemas.openxmlformats.org/officeDocument/2006/relationships/hyperlink" Target="mailto:gp.drsv-nm@gov.si" TargetMode="External"/><Relationship Id="rId24" Type="http://schemas.openxmlformats.org/officeDocument/2006/relationships/hyperlink" Target="http://www.zrsvn.si/sl/informacija.asp?id_meta_type=63&amp;id_informacija=535" TargetMode="External"/><Relationship Id="rId32" Type="http://schemas.openxmlformats.org/officeDocument/2006/relationships/hyperlink" Target="mailto:OEPostojna@zgs.si" TargetMode="External"/><Relationship Id="rId37" Type="http://schemas.openxmlformats.org/officeDocument/2006/relationships/hyperlink" Target="mailto:OEKocevje@zgs.si" TargetMode="External"/><Relationship Id="rId40" Type="http://schemas.openxmlformats.org/officeDocument/2006/relationships/hyperlink" Target="http://www.elektro-celje.si/" TargetMode="External"/><Relationship Id="rId45" Type="http://schemas.openxmlformats.org/officeDocument/2006/relationships/hyperlink" Target="http://www.eles.si/" TargetMode="External"/><Relationship Id="rId53" Type="http://schemas.openxmlformats.org/officeDocument/2006/relationships/hyperlink" Target="mailto:zrsvn.oepi@zrsvn.si" TargetMode="External"/><Relationship Id="rId58" Type="http://schemas.openxmlformats.org/officeDocument/2006/relationships/hyperlink" Target="mailto:info@eles.si" TargetMode="External"/><Relationship Id="rId5" Type="http://schemas.openxmlformats.org/officeDocument/2006/relationships/hyperlink" Target="mailto:tajnistvo.ng@zvkds.si" TargetMode="External"/><Relationship Id="rId15" Type="http://schemas.openxmlformats.org/officeDocument/2006/relationships/hyperlink" Target="mailto:gp.drsv-mb@gov.si" TargetMode="External"/><Relationship Id="rId23" Type="http://schemas.openxmlformats.org/officeDocument/2006/relationships/hyperlink" Target="http://www.zrsvn.si/sl/informacija.asp?id_meta_type=63&amp;id_informacija=520" TargetMode="External"/><Relationship Id="rId28" Type="http://schemas.openxmlformats.org/officeDocument/2006/relationships/hyperlink" Target="mailto:OENovomesto@zgs.si" TargetMode="External"/><Relationship Id="rId36" Type="http://schemas.openxmlformats.org/officeDocument/2006/relationships/hyperlink" Target="mailto:OEKranj@zgs.si" TargetMode="External"/><Relationship Id="rId49" Type="http://schemas.openxmlformats.org/officeDocument/2006/relationships/hyperlink" Target="mailto:zrsvn.oekr@zrsvn.si" TargetMode="External"/><Relationship Id="rId57" Type="http://schemas.openxmlformats.org/officeDocument/2006/relationships/hyperlink" Target="mailto:info@elektro-gorenjska.si" TargetMode="External"/><Relationship Id="rId10" Type="http://schemas.openxmlformats.org/officeDocument/2006/relationships/hyperlink" Target="mailto:gp.drsv-lj@gov.si" TargetMode="External"/><Relationship Id="rId19" Type="http://schemas.openxmlformats.org/officeDocument/2006/relationships/hyperlink" Target="http://www.zrsvn.si/sl/informacija.asp?id_meta_type=63&amp;id_informacija=484" TargetMode="External"/><Relationship Id="rId31" Type="http://schemas.openxmlformats.org/officeDocument/2006/relationships/hyperlink" Target="mailto:OEBled@zgs.si" TargetMode="External"/><Relationship Id="rId44" Type="http://schemas.openxmlformats.org/officeDocument/2006/relationships/hyperlink" Target="http://www.elektro-primorska.si/sl-si/default.aspx" TargetMode="External"/><Relationship Id="rId52" Type="http://schemas.openxmlformats.org/officeDocument/2006/relationships/hyperlink" Target="mailto:zrsvn.oeng@zrsvn.si" TargetMode="External"/><Relationship Id="rId60" Type="http://schemas.openxmlformats.org/officeDocument/2006/relationships/printerSettings" Target="../printerSettings/printerSettings14.bin"/><Relationship Id="rId4" Type="http://schemas.openxmlformats.org/officeDocument/2006/relationships/hyperlink" Target="mailto:tajnistvo.mb@zvkds.si" TargetMode="External"/><Relationship Id="rId9" Type="http://schemas.openxmlformats.org/officeDocument/2006/relationships/hyperlink" Target="mailto:gp.drsv-kr@gov.si" TargetMode="External"/><Relationship Id="rId14" Type="http://schemas.openxmlformats.org/officeDocument/2006/relationships/hyperlink" Target="mailto:gp.drsv-ce@gov.si" TargetMode="External"/><Relationship Id="rId22" Type="http://schemas.openxmlformats.org/officeDocument/2006/relationships/hyperlink" Target="mailto:zrsvn.oenm@zrsvn.si" TargetMode="External"/><Relationship Id="rId27" Type="http://schemas.openxmlformats.org/officeDocument/2006/relationships/hyperlink" Target="mailto:OELjubljana@zgs.si" TargetMode="External"/><Relationship Id="rId30" Type="http://schemas.openxmlformats.org/officeDocument/2006/relationships/hyperlink" Target="mailto:OEMurskaSobota@zgs.si" TargetMode="External"/><Relationship Id="rId35" Type="http://schemas.openxmlformats.org/officeDocument/2006/relationships/hyperlink" Target="mailto:OESezana@zgs.si" TargetMode="External"/><Relationship Id="rId43" Type="http://schemas.openxmlformats.org/officeDocument/2006/relationships/hyperlink" Target="http://www.elektro-maribor.si/" TargetMode="External"/><Relationship Id="rId48" Type="http://schemas.openxmlformats.org/officeDocument/2006/relationships/hyperlink" Target="mailto:zrsvn.oece@zrsvn.si" TargetMode="External"/><Relationship Id="rId56" Type="http://schemas.openxmlformats.org/officeDocument/2006/relationships/hyperlink" Target="mailto:info@elektro-celje.si" TargetMode="External"/><Relationship Id="rId8" Type="http://schemas.openxmlformats.org/officeDocument/2006/relationships/hyperlink" Target="mailto:gp.drsv@gov.si" TargetMode="External"/><Relationship Id="rId51" Type="http://schemas.openxmlformats.org/officeDocument/2006/relationships/hyperlink" Target="mailto:zrsvn.oemb@zrsvn.si" TargetMode="External"/><Relationship Id="rId3" Type="http://schemas.openxmlformats.org/officeDocument/2006/relationships/hyperlink" Target="mailto:tajnistvo.lj@zvkds.si"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67.xml"/><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ctrlProp" Target="../ctrlProps/ctrlProp6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ctrlProp" Target="../ctrlProps/ctrlProp65.xml"/><Relationship Id="rId5" Type="http://schemas.openxmlformats.org/officeDocument/2006/relationships/image" Target="../media/image1.emf"/><Relationship Id="rId15" Type="http://schemas.openxmlformats.org/officeDocument/2006/relationships/ctrlProp" Target="../ctrlProps/ctrlProp69.xml"/><Relationship Id="rId10" Type="http://schemas.openxmlformats.org/officeDocument/2006/relationships/ctrlProp" Target="../ctrlProps/ctrlProp6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68.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ntrol" Target="../activeX/activeX5.xml"/><Relationship Id="rId11" Type="http://schemas.openxmlformats.org/officeDocument/2006/relationships/ctrlProp" Target="../ctrlProps/ctrlProp71.xml"/><Relationship Id="rId5" Type="http://schemas.openxmlformats.org/officeDocument/2006/relationships/image" Target="../media/image4.emf"/><Relationship Id="rId10" Type="http://schemas.openxmlformats.org/officeDocument/2006/relationships/ctrlProp" Target="../ctrlProps/ctrlProp70.xml"/><Relationship Id="rId4" Type="http://schemas.openxmlformats.org/officeDocument/2006/relationships/control" Target="../activeX/activeX4.xml"/><Relationship Id="rId9" Type="http://schemas.openxmlformats.org/officeDocument/2006/relationships/image" Target="../media/image6.emf"/></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9.xml"/><Relationship Id="rId3" Type="http://schemas.openxmlformats.org/officeDocument/2006/relationships/vmlDrawing" Target="../drawings/vmlDrawing4.vml"/><Relationship Id="rId7" Type="http://schemas.openxmlformats.org/officeDocument/2006/relationships/image" Target="../media/image8.emf"/><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ntrol" Target="../activeX/activeX8.xml"/><Relationship Id="rId11" Type="http://schemas.openxmlformats.org/officeDocument/2006/relationships/ctrlProp" Target="../ctrlProps/ctrlProp73.xml"/><Relationship Id="rId5" Type="http://schemas.openxmlformats.org/officeDocument/2006/relationships/image" Target="../media/image7.emf"/><Relationship Id="rId10" Type="http://schemas.openxmlformats.org/officeDocument/2006/relationships/ctrlProp" Target="../ctrlProps/ctrlProp72.xml"/><Relationship Id="rId4" Type="http://schemas.openxmlformats.org/officeDocument/2006/relationships/control" Target="../activeX/activeX7.xml"/><Relationship Id="rId9" Type="http://schemas.openxmlformats.org/officeDocument/2006/relationships/image" Target="../media/image9.emf"/></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12.xml"/><Relationship Id="rId13" Type="http://schemas.openxmlformats.org/officeDocument/2006/relationships/image" Target="../media/image14.emf"/><Relationship Id="rId18" Type="http://schemas.openxmlformats.org/officeDocument/2006/relationships/ctrlProp" Target="../ctrlProps/ctrlProp78.xml"/><Relationship Id="rId3" Type="http://schemas.openxmlformats.org/officeDocument/2006/relationships/vmlDrawing" Target="../drawings/vmlDrawing5.vml"/><Relationship Id="rId21" Type="http://schemas.openxmlformats.org/officeDocument/2006/relationships/ctrlProp" Target="../ctrlProps/ctrlProp81.xml"/><Relationship Id="rId7" Type="http://schemas.openxmlformats.org/officeDocument/2006/relationships/image" Target="../media/image11.emf"/><Relationship Id="rId12" Type="http://schemas.openxmlformats.org/officeDocument/2006/relationships/control" Target="../activeX/activeX14.xml"/><Relationship Id="rId17" Type="http://schemas.openxmlformats.org/officeDocument/2006/relationships/ctrlProp" Target="../ctrlProps/ctrlProp77.xml"/><Relationship Id="rId2" Type="http://schemas.openxmlformats.org/officeDocument/2006/relationships/drawing" Target="../drawings/drawing5.xml"/><Relationship Id="rId16" Type="http://schemas.openxmlformats.org/officeDocument/2006/relationships/ctrlProp" Target="../ctrlProps/ctrlProp76.xml"/><Relationship Id="rId20" Type="http://schemas.openxmlformats.org/officeDocument/2006/relationships/ctrlProp" Target="../ctrlProps/ctrlProp80.xml"/><Relationship Id="rId1" Type="http://schemas.openxmlformats.org/officeDocument/2006/relationships/printerSettings" Target="../printerSettings/printerSettings6.bin"/><Relationship Id="rId6" Type="http://schemas.openxmlformats.org/officeDocument/2006/relationships/control" Target="../activeX/activeX11.xml"/><Relationship Id="rId11" Type="http://schemas.openxmlformats.org/officeDocument/2006/relationships/image" Target="../media/image13.emf"/><Relationship Id="rId24" Type="http://schemas.openxmlformats.org/officeDocument/2006/relationships/ctrlProp" Target="../ctrlProps/ctrlProp84.xml"/><Relationship Id="rId5" Type="http://schemas.openxmlformats.org/officeDocument/2006/relationships/image" Target="../media/image10.emf"/><Relationship Id="rId15" Type="http://schemas.openxmlformats.org/officeDocument/2006/relationships/ctrlProp" Target="../ctrlProps/ctrlProp75.xml"/><Relationship Id="rId23" Type="http://schemas.openxmlformats.org/officeDocument/2006/relationships/ctrlProp" Target="../ctrlProps/ctrlProp83.xml"/><Relationship Id="rId10" Type="http://schemas.openxmlformats.org/officeDocument/2006/relationships/control" Target="../activeX/activeX13.xml"/><Relationship Id="rId19" Type="http://schemas.openxmlformats.org/officeDocument/2006/relationships/ctrlProp" Target="../ctrlProps/ctrlProp79.xml"/><Relationship Id="rId4" Type="http://schemas.openxmlformats.org/officeDocument/2006/relationships/control" Target="../activeX/activeX10.xml"/><Relationship Id="rId9" Type="http://schemas.openxmlformats.org/officeDocument/2006/relationships/image" Target="../media/image12.emf"/><Relationship Id="rId14" Type="http://schemas.openxmlformats.org/officeDocument/2006/relationships/ctrlProp" Target="../ctrlProps/ctrlProp74.xml"/><Relationship Id="rId22" Type="http://schemas.openxmlformats.org/officeDocument/2006/relationships/ctrlProp" Target="../ctrlProps/ctrlProp82.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17.xml"/><Relationship Id="rId13" Type="http://schemas.openxmlformats.org/officeDocument/2006/relationships/image" Target="../media/image19.emf"/><Relationship Id="rId18" Type="http://schemas.openxmlformats.org/officeDocument/2006/relationships/ctrlProp" Target="../ctrlProps/ctrlProp89.xml"/><Relationship Id="rId26" Type="http://schemas.openxmlformats.org/officeDocument/2006/relationships/ctrlProp" Target="../ctrlProps/ctrlProp97.xml"/><Relationship Id="rId3" Type="http://schemas.openxmlformats.org/officeDocument/2006/relationships/vmlDrawing" Target="../drawings/vmlDrawing6.vml"/><Relationship Id="rId21" Type="http://schemas.openxmlformats.org/officeDocument/2006/relationships/ctrlProp" Target="../ctrlProps/ctrlProp92.xml"/><Relationship Id="rId7" Type="http://schemas.openxmlformats.org/officeDocument/2006/relationships/image" Target="../media/image16.emf"/><Relationship Id="rId12" Type="http://schemas.openxmlformats.org/officeDocument/2006/relationships/control" Target="../activeX/activeX19.xml"/><Relationship Id="rId17" Type="http://schemas.openxmlformats.org/officeDocument/2006/relationships/ctrlProp" Target="../ctrlProps/ctrlProp88.xml"/><Relationship Id="rId25" Type="http://schemas.openxmlformats.org/officeDocument/2006/relationships/ctrlProp" Target="../ctrlProps/ctrlProp96.xml"/><Relationship Id="rId2" Type="http://schemas.openxmlformats.org/officeDocument/2006/relationships/drawing" Target="../drawings/drawing6.xml"/><Relationship Id="rId16" Type="http://schemas.openxmlformats.org/officeDocument/2006/relationships/ctrlProp" Target="../ctrlProps/ctrlProp87.xml"/><Relationship Id="rId20" Type="http://schemas.openxmlformats.org/officeDocument/2006/relationships/ctrlProp" Target="../ctrlProps/ctrlProp91.xml"/><Relationship Id="rId1" Type="http://schemas.openxmlformats.org/officeDocument/2006/relationships/printerSettings" Target="../printerSettings/printerSettings7.bin"/><Relationship Id="rId6" Type="http://schemas.openxmlformats.org/officeDocument/2006/relationships/control" Target="../activeX/activeX16.xml"/><Relationship Id="rId11" Type="http://schemas.openxmlformats.org/officeDocument/2006/relationships/image" Target="../media/image18.emf"/><Relationship Id="rId24" Type="http://schemas.openxmlformats.org/officeDocument/2006/relationships/ctrlProp" Target="../ctrlProps/ctrlProp95.xml"/><Relationship Id="rId5" Type="http://schemas.openxmlformats.org/officeDocument/2006/relationships/image" Target="../media/image15.emf"/><Relationship Id="rId15" Type="http://schemas.openxmlformats.org/officeDocument/2006/relationships/ctrlProp" Target="../ctrlProps/ctrlProp86.xml"/><Relationship Id="rId23" Type="http://schemas.openxmlformats.org/officeDocument/2006/relationships/ctrlProp" Target="../ctrlProps/ctrlProp94.xml"/><Relationship Id="rId28" Type="http://schemas.openxmlformats.org/officeDocument/2006/relationships/ctrlProp" Target="../ctrlProps/ctrlProp99.xml"/><Relationship Id="rId10" Type="http://schemas.openxmlformats.org/officeDocument/2006/relationships/control" Target="../activeX/activeX18.xml"/><Relationship Id="rId19" Type="http://schemas.openxmlformats.org/officeDocument/2006/relationships/ctrlProp" Target="../ctrlProps/ctrlProp90.xml"/><Relationship Id="rId4" Type="http://schemas.openxmlformats.org/officeDocument/2006/relationships/control" Target="../activeX/activeX15.xml"/><Relationship Id="rId9" Type="http://schemas.openxmlformats.org/officeDocument/2006/relationships/image" Target="../media/image17.emf"/><Relationship Id="rId14" Type="http://schemas.openxmlformats.org/officeDocument/2006/relationships/ctrlProp" Target="../ctrlProps/ctrlProp85.xml"/><Relationship Id="rId22" Type="http://schemas.openxmlformats.org/officeDocument/2006/relationships/ctrlProp" Target="../ctrlProps/ctrlProp93.xml"/><Relationship Id="rId27" Type="http://schemas.openxmlformats.org/officeDocument/2006/relationships/ctrlProp" Target="../ctrlProps/ctrlProp98.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9" Type="http://schemas.openxmlformats.org/officeDocument/2006/relationships/ctrlProp" Target="../ctrlProps/ctrlProp129.xml"/><Relationship Id="rId21" Type="http://schemas.openxmlformats.org/officeDocument/2006/relationships/ctrlProp" Target="../ctrlProps/ctrlProp111.xml"/><Relationship Id="rId34" Type="http://schemas.openxmlformats.org/officeDocument/2006/relationships/ctrlProp" Target="../ctrlProps/ctrlProp124.xml"/><Relationship Id="rId42" Type="http://schemas.openxmlformats.org/officeDocument/2006/relationships/ctrlProp" Target="../ctrlProps/ctrlProp132.xml"/><Relationship Id="rId47" Type="http://schemas.openxmlformats.org/officeDocument/2006/relationships/ctrlProp" Target="../ctrlProps/ctrlProp137.xml"/><Relationship Id="rId50" Type="http://schemas.openxmlformats.org/officeDocument/2006/relationships/ctrlProp" Target="../ctrlProps/ctrlProp140.xml"/><Relationship Id="rId55" Type="http://schemas.openxmlformats.org/officeDocument/2006/relationships/ctrlProp" Target="../ctrlProps/ctrlProp145.xml"/><Relationship Id="rId63" Type="http://schemas.openxmlformats.org/officeDocument/2006/relationships/ctrlProp" Target="../ctrlProps/ctrlProp153.xml"/><Relationship Id="rId68" Type="http://schemas.openxmlformats.org/officeDocument/2006/relationships/ctrlProp" Target="../ctrlProps/ctrlProp158.xml"/><Relationship Id="rId7" Type="http://schemas.openxmlformats.org/officeDocument/2006/relationships/image" Target="../media/image21.emf"/><Relationship Id="rId71" Type="http://schemas.openxmlformats.org/officeDocument/2006/relationships/ctrlProp" Target="../ctrlProps/ctrlProp161.xml"/><Relationship Id="rId2" Type="http://schemas.openxmlformats.org/officeDocument/2006/relationships/drawing" Target="../drawings/drawing7.xml"/><Relationship Id="rId16" Type="http://schemas.openxmlformats.org/officeDocument/2006/relationships/ctrlProp" Target="../ctrlProps/ctrlProp106.xml"/><Relationship Id="rId29" Type="http://schemas.openxmlformats.org/officeDocument/2006/relationships/ctrlProp" Target="../ctrlProps/ctrlProp119.xml"/><Relationship Id="rId11" Type="http://schemas.openxmlformats.org/officeDocument/2006/relationships/ctrlProp" Target="../ctrlProps/ctrlProp101.xml"/><Relationship Id="rId24" Type="http://schemas.openxmlformats.org/officeDocument/2006/relationships/ctrlProp" Target="../ctrlProps/ctrlProp114.xml"/><Relationship Id="rId32" Type="http://schemas.openxmlformats.org/officeDocument/2006/relationships/ctrlProp" Target="../ctrlProps/ctrlProp122.xml"/><Relationship Id="rId37" Type="http://schemas.openxmlformats.org/officeDocument/2006/relationships/ctrlProp" Target="../ctrlProps/ctrlProp127.xml"/><Relationship Id="rId40" Type="http://schemas.openxmlformats.org/officeDocument/2006/relationships/ctrlProp" Target="../ctrlProps/ctrlProp130.xml"/><Relationship Id="rId45" Type="http://schemas.openxmlformats.org/officeDocument/2006/relationships/ctrlProp" Target="../ctrlProps/ctrlProp135.xml"/><Relationship Id="rId53" Type="http://schemas.openxmlformats.org/officeDocument/2006/relationships/ctrlProp" Target="../ctrlProps/ctrlProp143.xml"/><Relationship Id="rId58" Type="http://schemas.openxmlformats.org/officeDocument/2006/relationships/ctrlProp" Target="../ctrlProps/ctrlProp148.xml"/><Relationship Id="rId66" Type="http://schemas.openxmlformats.org/officeDocument/2006/relationships/ctrlProp" Target="../ctrlProps/ctrlProp156.xml"/><Relationship Id="rId5" Type="http://schemas.openxmlformats.org/officeDocument/2006/relationships/image" Target="../media/image20.emf"/><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36" Type="http://schemas.openxmlformats.org/officeDocument/2006/relationships/ctrlProp" Target="../ctrlProps/ctrlProp126.xml"/><Relationship Id="rId49" Type="http://schemas.openxmlformats.org/officeDocument/2006/relationships/ctrlProp" Target="../ctrlProps/ctrlProp139.xml"/><Relationship Id="rId57" Type="http://schemas.openxmlformats.org/officeDocument/2006/relationships/ctrlProp" Target="../ctrlProps/ctrlProp147.xml"/><Relationship Id="rId61" Type="http://schemas.openxmlformats.org/officeDocument/2006/relationships/ctrlProp" Target="../ctrlProps/ctrlProp151.xml"/><Relationship Id="rId10" Type="http://schemas.openxmlformats.org/officeDocument/2006/relationships/ctrlProp" Target="../ctrlProps/ctrlProp100.xml"/><Relationship Id="rId19" Type="http://schemas.openxmlformats.org/officeDocument/2006/relationships/ctrlProp" Target="../ctrlProps/ctrlProp109.xml"/><Relationship Id="rId31" Type="http://schemas.openxmlformats.org/officeDocument/2006/relationships/ctrlProp" Target="../ctrlProps/ctrlProp121.xml"/><Relationship Id="rId44" Type="http://schemas.openxmlformats.org/officeDocument/2006/relationships/ctrlProp" Target="../ctrlProps/ctrlProp134.xml"/><Relationship Id="rId52" Type="http://schemas.openxmlformats.org/officeDocument/2006/relationships/ctrlProp" Target="../ctrlProps/ctrlProp142.xml"/><Relationship Id="rId60" Type="http://schemas.openxmlformats.org/officeDocument/2006/relationships/ctrlProp" Target="../ctrlProps/ctrlProp150.xml"/><Relationship Id="rId65" Type="http://schemas.openxmlformats.org/officeDocument/2006/relationships/ctrlProp" Target="../ctrlProps/ctrlProp155.xml"/><Relationship Id="rId73" Type="http://schemas.openxmlformats.org/officeDocument/2006/relationships/ctrlProp" Target="../ctrlProps/ctrlProp163.xml"/><Relationship Id="rId4" Type="http://schemas.openxmlformats.org/officeDocument/2006/relationships/control" Target="../activeX/activeX20.xml"/><Relationship Id="rId9" Type="http://schemas.openxmlformats.org/officeDocument/2006/relationships/image" Target="../media/image22.emf"/><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 Id="rId30" Type="http://schemas.openxmlformats.org/officeDocument/2006/relationships/ctrlProp" Target="../ctrlProps/ctrlProp120.xml"/><Relationship Id="rId35" Type="http://schemas.openxmlformats.org/officeDocument/2006/relationships/ctrlProp" Target="../ctrlProps/ctrlProp125.xml"/><Relationship Id="rId43" Type="http://schemas.openxmlformats.org/officeDocument/2006/relationships/ctrlProp" Target="../ctrlProps/ctrlProp133.xml"/><Relationship Id="rId48" Type="http://schemas.openxmlformats.org/officeDocument/2006/relationships/ctrlProp" Target="../ctrlProps/ctrlProp138.xml"/><Relationship Id="rId56" Type="http://schemas.openxmlformats.org/officeDocument/2006/relationships/ctrlProp" Target="../ctrlProps/ctrlProp146.xml"/><Relationship Id="rId64" Type="http://schemas.openxmlformats.org/officeDocument/2006/relationships/ctrlProp" Target="../ctrlProps/ctrlProp154.xml"/><Relationship Id="rId69" Type="http://schemas.openxmlformats.org/officeDocument/2006/relationships/ctrlProp" Target="../ctrlProps/ctrlProp159.xml"/><Relationship Id="rId8" Type="http://schemas.openxmlformats.org/officeDocument/2006/relationships/control" Target="../activeX/activeX22.xml"/><Relationship Id="rId51" Type="http://schemas.openxmlformats.org/officeDocument/2006/relationships/ctrlProp" Target="../ctrlProps/ctrlProp141.xml"/><Relationship Id="rId72" Type="http://schemas.openxmlformats.org/officeDocument/2006/relationships/ctrlProp" Target="../ctrlProps/ctrlProp162.xml"/><Relationship Id="rId3" Type="http://schemas.openxmlformats.org/officeDocument/2006/relationships/vmlDrawing" Target="../drawings/vmlDrawing7.v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33" Type="http://schemas.openxmlformats.org/officeDocument/2006/relationships/ctrlProp" Target="../ctrlProps/ctrlProp123.xml"/><Relationship Id="rId38" Type="http://schemas.openxmlformats.org/officeDocument/2006/relationships/ctrlProp" Target="../ctrlProps/ctrlProp128.xml"/><Relationship Id="rId46" Type="http://schemas.openxmlformats.org/officeDocument/2006/relationships/ctrlProp" Target="../ctrlProps/ctrlProp136.xml"/><Relationship Id="rId59" Type="http://schemas.openxmlformats.org/officeDocument/2006/relationships/ctrlProp" Target="../ctrlProps/ctrlProp149.xml"/><Relationship Id="rId67" Type="http://schemas.openxmlformats.org/officeDocument/2006/relationships/ctrlProp" Target="../ctrlProps/ctrlProp157.xml"/><Relationship Id="rId20" Type="http://schemas.openxmlformats.org/officeDocument/2006/relationships/ctrlProp" Target="../ctrlProps/ctrlProp110.xml"/><Relationship Id="rId41" Type="http://schemas.openxmlformats.org/officeDocument/2006/relationships/ctrlProp" Target="../ctrlProps/ctrlProp131.xml"/><Relationship Id="rId54" Type="http://schemas.openxmlformats.org/officeDocument/2006/relationships/ctrlProp" Target="../ctrlProps/ctrlProp144.xml"/><Relationship Id="rId62" Type="http://schemas.openxmlformats.org/officeDocument/2006/relationships/ctrlProp" Target="../ctrlProps/ctrlProp152.xml"/><Relationship Id="rId70" Type="http://schemas.openxmlformats.org/officeDocument/2006/relationships/ctrlProp" Target="../ctrlProps/ctrlProp160.xml"/><Relationship Id="rId1" Type="http://schemas.openxmlformats.org/officeDocument/2006/relationships/printerSettings" Target="../printerSettings/printerSettings8.bin"/><Relationship Id="rId6" Type="http://schemas.openxmlformats.org/officeDocument/2006/relationships/control" Target="../activeX/activeX21.xml"/></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25.xml"/><Relationship Id="rId13" Type="http://schemas.openxmlformats.org/officeDocument/2006/relationships/ctrlProp" Target="../ctrlProps/ctrlProp167.xml"/><Relationship Id="rId18" Type="http://schemas.openxmlformats.org/officeDocument/2006/relationships/ctrlProp" Target="../ctrlProps/ctrlProp172.xml"/><Relationship Id="rId26" Type="http://schemas.openxmlformats.org/officeDocument/2006/relationships/ctrlProp" Target="../ctrlProps/ctrlProp180.xml"/><Relationship Id="rId3" Type="http://schemas.openxmlformats.org/officeDocument/2006/relationships/vmlDrawing" Target="../drawings/vmlDrawing8.vml"/><Relationship Id="rId21" Type="http://schemas.openxmlformats.org/officeDocument/2006/relationships/ctrlProp" Target="../ctrlProps/ctrlProp175.xml"/><Relationship Id="rId34" Type="http://schemas.openxmlformats.org/officeDocument/2006/relationships/ctrlProp" Target="../ctrlProps/ctrlProp188.xml"/><Relationship Id="rId7" Type="http://schemas.openxmlformats.org/officeDocument/2006/relationships/image" Target="../media/image24.emf"/><Relationship Id="rId12" Type="http://schemas.openxmlformats.org/officeDocument/2006/relationships/ctrlProp" Target="../ctrlProps/ctrlProp166.xml"/><Relationship Id="rId17" Type="http://schemas.openxmlformats.org/officeDocument/2006/relationships/ctrlProp" Target="../ctrlProps/ctrlProp171.xml"/><Relationship Id="rId25" Type="http://schemas.openxmlformats.org/officeDocument/2006/relationships/ctrlProp" Target="../ctrlProps/ctrlProp179.xml"/><Relationship Id="rId33" Type="http://schemas.openxmlformats.org/officeDocument/2006/relationships/ctrlProp" Target="../ctrlProps/ctrlProp187.xml"/><Relationship Id="rId2" Type="http://schemas.openxmlformats.org/officeDocument/2006/relationships/drawing" Target="../drawings/drawing8.xml"/><Relationship Id="rId16" Type="http://schemas.openxmlformats.org/officeDocument/2006/relationships/ctrlProp" Target="../ctrlProps/ctrlProp170.xml"/><Relationship Id="rId20" Type="http://schemas.openxmlformats.org/officeDocument/2006/relationships/ctrlProp" Target="../ctrlProps/ctrlProp174.xml"/><Relationship Id="rId29" Type="http://schemas.openxmlformats.org/officeDocument/2006/relationships/ctrlProp" Target="../ctrlProps/ctrlProp183.xml"/><Relationship Id="rId1" Type="http://schemas.openxmlformats.org/officeDocument/2006/relationships/printerSettings" Target="../printerSettings/printerSettings9.bin"/><Relationship Id="rId6" Type="http://schemas.openxmlformats.org/officeDocument/2006/relationships/control" Target="../activeX/activeX24.xml"/><Relationship Id="rId11" Type="http://schemas.openxmlformats.org/officeDocument/2006/relationships/ctrlProp" Target="../ctrlProps/ctrlProp165.xml"/><Relationship Id="rId24" Type="http://schemas.openxmlformats.org/officeDocument/2006/relationships/ctrlProp" Target="../ctrlProps/ctrlProp178.xml"/><Relationship Id="rId32" Type="http://schemas.openxmlformats.org/officeDocument/2006/relationships/ctrlProp" Target="../ctrlProps/ctrlProp186.xml"/><Relationship Id="rId5" Type="http://schemas.openxmlformats.org/officeDocument/2006/relationships/image" Target="../media/image23.emf"/><Relationship Id="rId15" Type="http://schemas.openxmlformats.org/officeDocument/2006/relationships/ctrlProp" Target="../ctrlProps/ctrlProp169.xml"/><Relationship Id="rId23" Type="http://schemas.openxmlformats.org/officeDocument/2006/relationships/ctrlProp" Target="../ctrlProps/ctrlProp177.xml"/><Relationship Id="rId28" Type="http://schemas.openxmlformats.org/officeDocument/2006/relationships/ctrlProp" Target="../ctrlProps/ctrlProp182.xml"/><Relationship Id="rId10" Type="http://schemas.openxmlformats.org/officeDocument/2006/relationships/ctrlProp" Target="../ctrlProps/ctrlProp164.xml"/><Relationship Id="rId19" Type="http://schemas.openxmlformats.org/officeDocument/2006/relationships/ctrlProp" Target="../ctrlProps/ctrlProp173.xml"/><Relationship Id="rId31" Type="http://schemas.openxmlformats.org/officeDocument/2006/relationships/ctrlProp" Target="../ctrlProps/ctrlProp185.xml"/><Relationship Id="rId4" Type="http://schemas.openxmlformats.org/officeDocument/2006/relationships/control" Target="../activeX/activeX23.xml"/><Relationship Id="rId9" Type="http://schemas.openxmlformats.org/officeDocument/2006/relationships/image" Target="../media/image25.emf"/><Relationship Id="rId14" Type="http://schemas.openxmlformats.org/officeDocument/2006/relationships/ctrlProp" Target="../ctrlProps/ctrlProp168.xml"/><Relationship Id="rId22" Type="http://schemas.openxmlformats.org/officeDocument/2006/relationships/ctrlProp" Target="../ctrlProps/ctrlProp176.xml"/><Relationship Id="rId27" Type="http://schemas.openxmlformats.org/officeDocument/2006/relationships/ctrlProp" Target="../ctrlProps/ctrlProp181.xml"/><Relationship Id="rId30" Type="http://schemas.openxmlformats.org/officeDocument/2006/relationships/ctrlProp" Target="../ctrlProps/ctrlProp18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29496-5F25-4DE8-86F1-D8F8C98D2FC9}">
  <sheetPr codeName="Sheet1">
    <tabColor theme="1"/>
  </sheetPr>
  <dimension ref="A1:J48"/>
  <sheetViews>
    <sheetView showGridLines="0" tabSelected="1" zoomScale="130" zoomScaleNormal="130" workbookViewId="0"/>
  </sheetViews>
  <sheetFormatPr defaultColWidth="9.140625" defaultRowHeight="15" x14ac:dyDescent="0.25"/>
  <cols>
    <col min="1" max="1" width="87.28515625" customWidth="1"/>
    <col min="2" max="6" width="13.7109375" customWidth="1"/>
  </cols>
  <sheetData>
    <row r="1" spans="1:10" x14ac:dyDescent="0.25">
      <c r="A1" s="379"/>
    </row>
    <row r="2" spans="1:10" ht="20.25" x14ac:dyDescent="0.25">
      <c r="A2" s="380" t="s">
        <v>852</v>
      </c>
      <c r="B2" s="381"/>
      <c r="C2" s="381"/>
      <c r="D2" s="381"/>
      <c r="E2" s="381"/>
      <c r="F2" s="381"/>
      <c r="G2" s="381"/>
      <c r="H2" s="381"/>
      <c r="I2" s="381"/>
      <c r="J2" s="381"/>
    </row>
    <row r="3" spans="1:10" x14ac:dyDescent="0.25">
      <c r="A3" s="382"/>
      <c r="B3" s="381"/>
      <c r="C3" s="381"/>
      <c r="D3" s="381"/>
      <c r="E3" s="381"/>
      <c r="F3" s="381"/>
      <c r="G3" s="381"/>
      <c r="H3" s="381"/>
      <c r="I3" s="381"/>
      <c r="J3" s="381"/>
    </row>
    <row r="4" spans="1:10" ht="38.25" x14ac:dyDescent="0.25">
      <c r="A4" s="388" t="s">
        <v>874</v>
      </c>
      <c r="B4" s="381"/>
      <c r="C4" s="381"/>
      <c r="D4" s="381"/>
      <c r="E4" s="381"/>
      <c r="F4" s="381"/>
      <c r="G4" s="381"/>
      <c r="H4" s="381"/>
      <c r="I4" s="381"/>
      <c r="J4" s="381"/>
    </row>
    <row r="5" spans="1:10" ht="16.5" x14ac:dyDescent="0.25">
      <c r="A5" s="383"/>
      <c r="B5" s="381"/>
      <c r="C5" s="381"/>
      <c r="D5" s="381"/>
      <c r="E5" s="381"/>
      <c r="F5" s="381"/>
      <c r="G5" s="381"/>
      <c r="H5" s="381"/>
      <c r="I5" s="381"/>
      <c r="J5" s="381"/>
    </row>
    <row r="6" spans="1:10" ht="76.5" x14ac:dyDescent="0.25">
      <c r="A6" s="384" t="s">
        <v>877</v>
      </c>
      <c r="B6" s="381"/>
      <c r="C6" s="381"/>
      <c r="D6" s="381"/>
      <c r="E6" s="381"/>
      <c r="F6" s="381"/>
      <c r="G6" s="381"/>
      <c r="H6" s="381"/>
      <c r="I6" s="381"/>
      <c r="J6" s="381"/>
    </row>
    <row r="7" spans="1:10" x14ac:dyDescent="0.25">
      <c r="A7" s="382"/>
      <c r="B7" s="381"/>
      <c r="C7" s="381"/>
      <c r="D7" s="381"/>
      <c r="E7" s="381"/>
      <c r="F7" s="381"/>
      <c r="G7" s="381"/>
      <c r="H7" s="381"/>
      <c r="I7" s="381"/>
      <c r="J7" s="381"/>
    </row>
    <row r="8" spans="1:10" x14ac:dyDescent="0.25">
      <c r="A8" s="385" t="s">
        <v>853</v>
      </c>
      <c r="B8" s="381"/>
      <c r="C8" s="381"/>
      <c r="D8" s="381"/>
      <c r="E8" s="381"/>
      <c r="F8" s="381"/>
      <c r="G8" s="381"/>
      <c r="H8" s="381"/>
      <c r="I8" s="381"/>
      <c r="J8" s="381"/>
    </row>
    <row r="9" spans="1:10" x14ac:dyDescent="0.25">
      <c r="A9" s="382"/>
      <c r="B9" s="381"/>
      <c r="C9" s="381"/>
      <c r="D9" s="381"/>
      <c r="E9" s="381"/>
      <c r="F9" s="381"/>
      <c r="G9" s="381"/>
      <c r="H9" s="381"/>
      <c r="I9" s="381"/>
      <c r="J9" s="381"/>
    </row>
    <row r="10" spans="1:10" ht="191.25" x14ac:dyDescent="0.25">
      <c r="A10" s="381" t="s">
        <v>869</v>
      </c>
      <c r="B10" s="381"/>
      <c r="C10" s="381"/>
      <c r="D10" s="381"/>
      <c r="E10" s="381"/>
      <c r="F10" s="381"/>
      <c r="G10" s="381"/>
      <c r="H10" s="381"/>
      <c r="I10" s="381"/>
      <c r="J10" s="381"/>
    </row>
    <row r="11" spans="1:10" x14ac:dyDescent="0.25">
      <c r="A11" s="381"/>
      <c r="B11" s="381"/>
      <c r="C11" s="381"/>
      <c r="D11" s="381"/>
      <c r="E11" s="381"/>
      <c r="F11" s="381"/>
      <c r="G11" s="381"/>
      <c r="H11" s="381"/>
      <c r="I11" s="381"/>
      <c r="J11" s="381"/>
    </row>
    <row r="12" spans="1:10" x14ac:dyDescent="0.25">
      <c r="A12" s="385" t="s">
        <v>854</v>
      </c>
      <c r="B12" s="381"/>
      <c r="C12" s="381"/>
      <c r="D12" s="381"/>
      <c r="E12" s="381"/>
      <c r="F12" s="381"/>
      <c r="G12" s="381"/>
      <c r="H12" s="381"/>
      <c r="I12" s="381"/>
      <c r="J12" s="381"/>
    </row>
    <row r="13" spans="1:10" x14ac:dyDescent="0.25">
      <c r="A13" s="382"/>
      <c r="B13" s="381"/>
      <c r="C13" s="381"/>
      <c r="D13" s="381"/>
      <c r="E13" s="381"/>
      <c r="F13" s="381"/>
      <c r="G13" s="381"/>
      <c r="H13" s="381"/>
      <c r="I13" s="381"/>
      <c r="J13" s="381"/>
    </row>
    <row r="14" spans="1:10" ht="25.5" x14ac:dyDescent="0.25">
      <c r="A14" s="381" t="s">
        <v>875</v>
      </c>
      <c r="B14" s="381"/>
      <c r="C14" s="381"/>
      <c r="D14" s="381"/>
      <c r="E14" s="381"/>
      <c r="F14" s="381"/>
      <c r="G14" s="381"/>
      <c r="H14" s="381"/>
      <c r="I14" s="381"/>
      <c r="J14" s="381"/>
    </row>
    <row r="15" spans="1:10" x14ac:dyDescent="0.25">
      <c r="A15" s="382"/>
      <c r="B15" s="381"/>
      <c r="C15" s="381"/>
      <c r="D15" s="381"/>
      <c r="E15" s="381"/>
      <c r="F15" s="381"/>
      <c r="G15" s="381"/>
      <c r="H15" s="381"/>
      <c r="I15" s="381"/>
      <c r="J15" s="381"/>
    </row>
    <row r="16" spans="1:10" x14ac:dyDescent="0.25">
      <c r="A16" s="385" t="s">
        <v>855</v>
      </c>
      <c r="B16" s="381"/>
      <c r="C16" s="381"/>
      <c r="D16" s="381"/>
      <c r="E16" s="381"/>
      <c r="F16" s="381"/>
      <c r="G16" s="381"/>
      <c r="H16" s="381"/>
      <c r="I16" s="381"/>
      <c r="J16" s="381"/>
    </row>
    <row r="17" spans="1:10" x14ac:dyDescent="0.25">
      <c r="A17" s="382"/>
      <c r="B17" s="381"/>
      <c r="C17" s="381"/>
      <c r="D17" s="381"/>
      <c r="E17" s="381"/>
      <c r="F17" s="381"/>
      <c r="G17" s="381"/>
      <c r="H17" s="381"/>
      <c r="I17" s="381"/>
      <c r="J17" s="381"/>
    </row>
    <row r="18" spans="1:10" ht="38.25" x14ac:dyDescent="0.25">
      <c r="A18" s="381" t="s">
        <v>876</v>
      </c>
      <c r="B18" s="381"/>
      <c r="C18" s="381"/>
      <c r="D18" s="381"/>
      <c r="E18" s="381"/>
      <c r="F18" s="381"/>
      <c r="G18" s="381"/>
      <c r="H18" s="381"/>
      <c r="I18" s="381"/>
      <c r="J18" s="381"/>
    </row>
    <row r="19" spans="1:10" x14ac:dyDescent="0.25">
      <c r="A19" s="381"/>
      <c r="B19" s="381"/>
      <c r="C19" s="381"/>
      <c r="D19" s="381"/>
      <c r="E19" s="381"/>
      <c r="F19" s="381"/>
      <c r="G19" s="381"/>
      <c r="H19" s="381"/>
      <c r="I19" s="381"/>
      <c r="J19" s="381"/>
    </row>
    <row r="20" spans="1:10" ht="38.25" x14ac:dyDescent="0.25">
      <c r="A20" s="381" t="s">
        <v>856</v>
      </c>
      <c r="B20" s="381"/>
      <c r="C20" s="381"/>
      <c r="D20" s="381"/>
      <c r="E20" s="381"/>
      <c r="F20" s="381"/>
      <c r="G20" s="381"/>
      <c r="H20" s="381"/>
      <c r="I20" s="381"/>
      <c r="J20" s="381"/>
    </row>
    <row r="21" spans="1:10" x14ac:dyDescent="0.25">
      <c r="A21" s="382"/>
      <c r="B21" s="381"/>
      <c r="C21" s="381"/>
      <c r="D21" s="381"/>
      <c r="E21" s="381"/>
      <c r="F21" s="381"/>
      <c r="G21" s="381"/>
      <c r="H21" s="381"/>
      <c r="I21" s="381"/>
      <c r="J21" s="381"/>
    </row>
    <row r="22" spans="1:10" x14ac:dyDescent="0.25">
      <c r="A22" s="385" t="s">
        <v>857</v>
      </c>
      <c r="B22" s="381"/>
      <c r="C22" s="381"/>
      <c r="D22" s="381"/>
      <c r="E22" s="381"/>
      <c r="F22" s="381"/>
      <c r="G22" s="381"/>
      <c r="H22" s="381"/>
      <c r="I22" s="381"/>
      <c r="J22" s="381"/>
    </row>
    <row r="23" spans="1:10" x14ac:dyDescent="0.25">
      <c r="A23" s="382"/>
      <c r="B23" s="381"/>
      <c r="C23" s="381"/>
      <c r="D23" s="381"/>
      <c r="E23" s="381"/>
      <c r="F23" s="381"/>
      <c r="G23" s="381"/>
      <c r="H23" s="381"/>
      <c r="I23" s="381"/>
      <c r="J23" s="381"/>
    </row>
    <row r="24" spans="1:10" ht="25.5" x14ac:dyDescent="0.25">
      <c r="A24" s="381" t="s">
        <v>858</v>
      </c>
      <c r="B24" s="381"/>
      <c r="C24" s="381"/>
      <c r="D24" s="381"/>
      <c r="E24" s="381"/>
      <c r="F24" s="381"/>
      <c r="G24" s="381"/>
      <c r="H24" s="381"/>
      <c r="I24" s="381"/>
      <c r="J24" s="381"/>
    </row>
    <row r="25" spans="1:10" x14ac:dyDescent="0.25">
      <c r="A25" s="382"/>
      <c r="B25" s="381"/>
      <c r="C25" s="381"/>
      <c r="D25" s="381"/>
      <c r="E25" s="381"/>
      <c r="F25" s="381"/>
      <c r="G25" s="381"/>
      <c r="H25" s="381"/>
      <c r="I25" s="381"/>
      <c r="J25" s="381"/>
    </row>
    <row r="26" spans="1:10" x14ac:dyDescent="0.25">
      <c r="A26" s="385" t="s">
        <v>859</v>
      </c>
      <c r="B26" s="381"/>
      <c r="C26" s="381"/>
      <c r="D26" s="381"/>
      <c r="E26" s="381"/>
      <c r="F26" s="381"/>
      <c r="G26" s="381"/>
      <c r="H26" s="381"/>
      <c r="I26" s="381"/>
      <c r="J26" s="381"/>
    </row>
    <row r="27" spans="1:10" x14ac:dyDescent="0.25">
      <c r="A27" s="382"/>
      <c r="B27" s="381"/>
      <c r="C27" s="381"/>
      <c r="D27" s="381"/>
      <c r="E27" s="381"/>
      <c r="F27" s="381"/>
      <c r="G27" s="381"/>
      <c r="H27" s="381"/>
      <c r="I27" s="381"/>
      <c r="J27" s="381"/>
    </row>
    <row r="28" spans="1:10" ht="76.5" x14ac:dyDescent="0.25">
      <c r="A28" s="381" t="s">
        <v>860</v>
      </c>
      <c r="B28" s="381"/>
      <c r="C28" s="381"/>
      <c r="D28" s="381"/>
      <c r="E28" s="381"/>
      <c r="F28" s="381"/>
      <c r="G28" s="381"/>
      <c r="H28" s="381"/>
      <c r="I28" s="381"/>
      <c r="J28" s="381"/>
    </row>
    <row r="29" spans="1:10" x14ac:dyDescent="0.25">
      <c r="A29" s="382"/>
      <c r="B29" s="381"/>
      <c r="C29" s="381"/>
      <c r="D29" s="381"/>
      <c r="E29" s="381"/>
      <c r="F29" s="381"/>
      <c r="G29" s="381"/>
      <c r="H29" s="381"/>
      <c r="I29" s="381"/>
      <c r="J29" s="381"/>
    </row>
    <row r="30" spans="1:10" x14ac:dyDescent="0.25">
      <c r="A30" s="385" t="s">
        <v>861</v>
      </c>
      <c r="B30" s="381"/>
      <c r="C30" s="381"/>
      <c r="D30" s="381"/>
      <c r="E30" s="381"/>
      <c r="F30" s="381"/>
      <c r="G30" s="381"/>
      <c r="H30" s="381"/>
      <c r="I30" s="381"/>
      <c r="J30" s="381"/>
    </row>
    <row r="31" spans="1:10" x14ac:dyDescent="0.25">
      <c r="A31" s="382"/>
      <c r="B31" s="381"/>
      <c r="C31" s="381"/>
      <c r="D31" s="381"/>
      <c r="E31" s="381"/>
      <c r="F31" s="381"/>
      <c r="G31" s="381"/>
      <c r="H31" s="381"/>
      <c r="I31" s="381"/>
      <c r="J31" s="381"/>
    </row>
    <row r="32" spans="1:10" ht="39" customHeight="1" x14ac:dyDescent="0.25">
      <c r="A32" s="381" t="s">
        <v>862</v>
      </c>
      <c r="B32" s="381"/>
      <c r="C32" s="381"/>
      <c r="D32" s="381"/>
      <c r="E32" s="381"/>
      <c r="F32" s="381"/>
      <c r="G32" s="381"/>
      <c r="H32" s="381"/>
      <c r="I32" s="381"/>
      <c r="J32" s="381"/>
    </row>
    <row r="33" spans="1:10" x14ac:dyDescent="0.25">
      <c r="A33" s="382"/>
      <c r="B33" s="381"/>
      <c r="C33" s="381"/>
      <c r="D33" s="381"/>
      <c r="E33" s="381"/>
      <c r="F33" s="381"/>
      <c r="G33" s="381"/>
      <c r="H33" s="381"/>
      <c r="I33" s="381"/>
      <c r="J33" s="381"/>
    </row>
    <row r="34" spans="1:10" x14ac:dyDescent="0.25">
      <c r="A34" s="385" t="s">
        <v>863</v>
      </c>
      <c r="B34" s="381"/>
      <c r="C34" s="381"/>
      <c r="D34" s="381"/>
      <c r="E34" s="381"/>
      <c r="F34" s="381"/>
      <c r="G34" s="381"/>
      <c r="H34" s="381"/>
      <c r="I34" s="381"/>
      <c r="J34" s="381"/>
    </row>
    <row r="35" spans="1:10" x14ac:dyDescent="0.25">
      <c r="A35" s="382"/>
      <c r="B35" s="381"/>
      <c r="C35" s="381"/>
      <c r="D35" s="381"/>
      <c r="E35" s="381"/>
      <c r="F35" s="381"/>
      <c r="G35" s="381"/>
      <c r="H35" s="381"/>
      <c r="I35" s="381"/>
      <c r="J35" s="381"/>
    </row>
    <row r="36" spans="1:10" ht="63.75" x14ac:dyDescent="0.25">
      <c r="A36" s="381" t="s">
        <v>864</v>
      </c>
      <c r="B36" s="381"/>
      <c r="C36" s="381"/>
      <c r="D36" s="381"/>
      <c r="E36" s="381"/>
      <c r="F36" s="381"/>
      <c r="G36" s="381"/>
      <c r="H36" s="381"/>
      <c r="I36" s="381"/>
      <c r="J36" s="381"/>
    </row>
    <row r="37" spans="1:10" x14ac:dyDescent="0.25">
      <c r="A37" s="382"/>
      <c r="B37" s="381"/>
      <c r="C37" s="381"/>
      <c r="D37" s="381"/>
      <c r="E37" s="381"/>
      <c r="F37" s="381"/>
      <c r="G37" s="381"/>
      <c r="H37" s="381"/>
      <c r="I37" s="381"/>
      <c r="J37" s="381"/>
    </row>
    <row r="38" spans="1:10" x14ac:dyDescent="0.25">
      <c r="A38" s="385" t="s">
        <v>865</v>
      </c>
      <c r="B38" s="381"/>
      <c r="C38" s="381"/>
      <c r="D38" s="381"/>
      <c r="E38" s="381"/>
      <c r="F38" s="381"/>
      <c r="G38" s="381"/>
      <c r="H38" s="381"/>
      <c r="I38" s="381"/>
      <c r="J38" s="381"/>
    </row>
    <row r="39" spans="1:10" x14ac:dyDescent="0.25">
      <c r="A39" s="382"/>
      <c r="B39" s="381"/>
      <c r="C39" s="381"/>
      <c r="D39" s="381"/>
      <c r="E39" s="381"/>
      <c r="F39" s="381"/>
      <c r="G39" s="381"/>
      <c r="H39" s="381"/>
      <c r="I39" s="381"/>
      <c r="J39" s="381"/>
    </row>
    <row r="40" spans="1:10" ht="114.75" x14ac:dyDescent="0.25">
      <c r="A40" s="384" t="s">
        <v>866</v>
      </c>
      <c r="B40" s="381"/>
      <c r="C40" s="381"/>
      <c r="D40" s="381"/>
      <c r="E40" s="381"/>
      <c r="F40" s="381"/>
      <c r="G40" s="381"/>
      <c r="H40" s="381"/>
      <c r="I40" s="381"/>
      <c r="J40" s="381"/>
    </row>
    <row r="41" spans="1:10" x14ac:dyDescent="0.25">
      <c r="A41" s="386" t="s">
        <v>867</v>
      </c>
      <c r="B41" s="381"/>
      <c r="C41" s="381"/>
      <c r="D41" s="381"/>
      <c r="E41" s="381"/>
      <c r="F41" s="381"/>
      <c r="G41" s="381"/>
      <c r="H41" s="381"/>
      <c r="I41" s="381"/>
      <c r="J41" s="381"/>
    </row>
    <row r="42" spans="1:10" x14ac:dyDescent="0.25">
      <c r="A42" s="386"/>
      <c r="B42" s="381"/>
      <c r="C42" s="381"/>
      <c r="D42" s="381"/>
      <c r="E42" s="381"/>
      <c r="F42" s="381"/>
      <c r="G42" s="381"/>
      <c r="H42" s="381"/>
      <c r="I42" s="381"/>
      <c r="J42" s="381"/>
    </row>
    <row r="43" spans="1:10" ht="15.75" thickBot="1" x14ac:dyDescent="0.3">
      <c r="A43" s="382"/>
      <c r="B43" s="381"/>
      <c r="C43" s="381"/>
      <c r="D43" s="381"/>
      <c r="E43" s="381"/>
      <c r="F43" s="381"/>
      <c r="G43" s="381"/>
      <c r="H43" s="381"/>
      <c r="I43" s="381"/>
      <c r="J43" s="381"/>
    </row>
    <row r="44" spans="1:10" ht="33" customHeight="1" thickTop="1" thickBot="1" x14ac:dyDescent="0.3">
      <c r="A44" s="387" t="s">
        <v>868</v>
      </c>
      <c r="B44" s="381"/>
      <c r="C44" s="381"/>
      <c r="D44" s="381"/>
      <c r="E44" s="381"/>
      <c r="F44" s="381"/>
      <c r="G44" s="381"/>
      <c r="H44" s="381"/>
      <c r="I44" s="381"/>
      <c r="J44" s="381"/>
    </row>
    <row r="45" spans="1:10" ht="15.75" thickTop="1" x14ac:dyDescent="0.25">
      <c r="A45" s="382"/>
      <c r="B45" s="381"/>
      <c r="C45" s="381"/>
      <c r="D45" s="381"/>
      <c r="E45" s="381"/>
      <c r="F45" s="381"/>
      <c r="G45" s="381"/>
      <c r="H45" s="381"/>
      <c r="I45" s="381"/>
      <c r="J45" s="381"/>
    </row>
    <row r="46" spans="1:10" x14ac:dyDescent="0.25">
      <c r="A46" s="382"/>
      <c r="B46" s="381"/>
      <c r="C46" s="381"/>
      <c r="D46" s="381"/>
      <c r="E46" s="381"/>
      <c r="F46" s="381"/>
      <c r="G46" s="381"/>
      <c r="H46" s="381"/>
      <c r="I46" s="381"/>
      <c r="J46" s="381"/>
    </row>
    <row r="47" spans="1:10" x14ac:dyDescent="0.25">
      <c r="A47" s="382"/>
      <c r="B47" s="381"/>
      <c r="C47" s="381"/>
      <c r="D47" s="381"/>
      <c r="E47" s="381"/>
      <c r="F47" s="381"/>
      <c r="G47" s="381"/>
      <c r="H47" s="381"/>
      <c r="I47" s="381"/>
      <c r="J47" s="381"/>
    </row>
    <row r="48" spans="1:10" x14ac:dyDescent="0.25">
      <c r="A48" s="382"/>
      <c r="B48" s="381"/>
      <c r="C48" s="381"/>
      <c r="D48" s="381"/>
      <c r="E48" s="381"/>
      <c r="F48" s="381"/>
      <c r="G48" s="381"/>
      <c r="H48" s="381"/>
      <c r="I48" s="381"/>
      <c r="J48" s="381"/>
    </row>
  </sheetData>
  <sheetProtection sheet="1" objects="1" scenarios="1"/>
  <hyperlinks>
    <hyperlink ref="A41" r:id="rId1" xr:uid="{F105DEAA-27FC-486E-8386-42A5F7679B6E}"/>
    <hyperlink ref="A44" location="'VNOS PODATKOV'!A1" display="NADALJUJ NA VNOS PODATKOV" xr:uid="{6D70C25F-5CD0-4B90-9E07-BFACAC856178}"/>
  </hyperlinks>
  <pageMargins left="0.7" right="0.7" top="0.75" bottom="0.75" header="0.3" footer="0.3"/>
  <pageSetup paperSize="9" orientation="portrait" r:id="rId2"/>
  <headerFooter>
    <oddHeader>&amp;R&amp;"Arial Narrow,Navadno"&amp;8INTERAKTIVNI OBRAZCI v 2.0</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071FC-40C0-497A-81CD-DE0DCCC05085}">
  <sheetPr codeName="Sheet15">
    <tabColor rgb="FF00B0F0"/>
  </sheetPr>
  <dimension ref="A1:C101"/>
  <sheetViews>
    <sheetView showGridLines="0" view="pageLayout" topLeftCell="A82" zoomScaleNormal="100" workbookViewId="0">
      <selection activeCell="C73" sqref="C73"/>
    </sheetView>
  </sheetViews>
  <sheetFormatPr defaultColWidth="8.42578125" defaultRowHeight="16.5" x14ac:dyDescent="0.25"/>
  <cols>
    <col min="1" max="1" width="22.5703125" style="4" customWidth="1"/>
    <col min="2" max="2" width="2.42578125" style="4" customWidth="1"/>
    <col min="3" max="3" width="59.7109375" style="4" customWidth="1"/>
  </cols>
  <sheetData>
    <row r="1" spans="1:3" ht="23.25" x14ac:dyDescent="0.25">
      <c r="A1" s="243" t="s">
        <v>727</v>
      </c>
      <c r="B1" s="244"/>
      <c r="C1" s="244"/>
    </row>
    <row r="2" spans="1:3" ht="84.95" customHeight="1" x14ac:dyDescent="0.25">
      <c r="A2" s="430" t="s">
        <v>127</v>
      </c>
      <c r="B2" s="430"/>
      <c r="C2" s="430"/>
    </row>
    <row r="4" spans="1:3" ht="15" x14ac:dyDescent="0.25">
      <c r="A4" s="429" t="str">
        <f>'VNOS PODATKOV'!C22</f>
        <v>INVESTITOR</v>
      </c>
      <c r="B4" s="429"/>
      <c r="C4" s="429"/>
    </row>
    <row r="5" spans="1:3" ht="15" x14ac:dyDescent="0.25">
      <c r="A5" s="197" t="str">
        <f>'VNOS PODATKOV'!C23</f>
        <v>INVESTITOR 1</v>
      </c>
      <c r="B5" s="197"/>
      <c r="C5" s="197"/>
    </row>
    <row r="6" spans="1:3" ht="15" x14ac:dyDescent="0.25">
      <c r="A6" s="42" t="str">
        <f>'VNOS PODATKOV'!C24</f>
        <v>ime in priimek ali naziv družbe</v>
      </c>
      <c r="B6" s="42"/>
      <c r="C6" s="199">
        <f>'VNOS PODATKOV'!D24</f>
        <v>0</v>
      </c>
    </row>
    <row r="7" spans="1:3" ht="15" x14ac:dyDescent="0.25">
      <c r="A7" s="42" t="str">
        <f>'VNOS PODATKOV'!C25</f>
        <v>naslov ali sedež družbe</v>
      </c>
      <c r="B7" s="42"/>
      <c r="C7" s="199">
        <f>'VNOS PODATKOV'!D25</f>
        <v>0</v>
      </c>
    </row>
    <row r="8" spans="1:3" ht="16.5" customHeight="1" x14ac:dyDescent="0.25">
      <c r="A8" s="67" t="str">
        <f>'VNOS PODATKOV'!C26</f>
        <v>davčna številka</v>
      </c>
      <c r="B8" s="67"/>
      <c r="C8" s="140">
        <f>'VNOS PODATKOV'!D26</f>
        <v>0</v>
      </c>
    </row>
    <row r="9" spans="1:3" ht="15" x14ac:dyDescent="0.25">
      <c r="A9" s="197" t="str">
        <f>'VNOS PODATKOV'!C27</f>
        <v>INVESTITOR 2</v>
      </c>
      <c r="B9" s="197"/>
      <c r="C9" s="197"/>
    </row>
    <row r="10" spans="1:3" ht="15" x14ac:dyDescent="0.25">
      <c r="A10" s="42" t="str">
        <f>'VNOS PODATKOV'!C28</f>
        <v>ime in priimek ali naziv družbe</v>
      </c>
      <c r="B10" s="42"/>
      <c r="C10" s="199">
        <f>'VNOS PODATKOV'!D28</f>
        <v>0</v>
      </c>
    </row>
    <row r="11" spans="1:3" ht="15" x14ac:dyDescent="0.25">
      <c r="A11" s="42" t="str">
        <f>'VNOS PODATKOV'!C29</f>
        <v>naslov ali sedež družbe</v>
      </c>
      <c r="B11" s="42"/>
      <c r="C11" s="199">
        <f>'VNOS PODATKOV'!D29</f>
        <v>0</v>
      </c>
    </row>
    <row r="12" spans="1:3" ht="15" x14ac:dyDescent="0.25">
      <c r="A12" s="42" t="str">
        <f>'VNOS PODATKOV'!C30</f>
        <v>davčna številka</v>
      </c>
      <c r="B12" s="42"/>
      <c r="C12" s="202">
        <f>'VNOS PODATKOV'!D30</f>
        <v>0</v>
      </c>
    </row>
    <row r="13" spans="1:3" ht="15" x14ac:dyDescent="0.25">
      <c r="A13" s="197" t="str">
        <f>'VNOS PODATKOV'!C31</f>
        <v>INVESTITOR 3</v>
      </c>
      <c r="B13" s="197"/>
      <c r="C13" s="197"/>
    </row>
    <row r="14" spans="1:3" ht="15" x14ac:dyDescent="0.25">
      <c r="A14" s="42" t="str">
        <f>'VNOS PODATKOV'!C32</f>
        <v>ime in priimek ali naziv družbe</v>
      </c>
      <c r="B14" s="42"/>
      <c r="C14" s="199">
        <f>'VNOS PODATKOV'!D32</f>
        <v>0</v>
      </c>
    </row>
    <row r="15" spans="1:3" ht="15" x14ac:dyDescent="0.25">
      <c r="A15" s="42" t="str">
        <f>'VNOS PODATKOV'!C33</f>
        <v>naslov ali sedež družbe</v>
      </c>
      <c r="B15" s="42"/>
      <c r="C15" s="199">
        <f>'VNOS PODATKOV'!D33</f>
        <v>0</v>
      </c>
    </row>
    <row r="16" spans="1:3" ht="15" x14ac:dyDescent="0.25">
      <c r="A16" s="42" t="str">
        <f>'VNOS PODATKOV'!C34</f>
        <v>davčna številka</v>
      </c>
      <c r="B16" s="42"/>
      <c r="C16" s="199">
        <f>'VNOS PODATKOV'!D34</f>
        <v>0</v>
      </c>
    </row>
    <row r="17" spans="1:3" ht="15" x14ac:dyDescent="0.25">
      <c r="A17" s="197"/>
      <c r="B17" s="197"/>
      <c r="C17" s="199"/>
    </row>
    <row r="18" spans="1:3" ht="15" x14ac:dyDescent="0.25">
      <c r="A18" s="429" t="str">
        <f>'VNOS PODATKOV'!C35</f>
        <v>KONTAKTNA OSEBA</v>
      </c>
      <c r="B18" s="429"/>
      <c r="C18" s="429"/>
    </row>
    <row r="19" spans="1:3" ht="16.5" customHeight="1" x14ac:dyDescent="0.25">
      <c r="A19" s="67" t="str">
        <f>'VNOS PODATKOV'!C36</f>
        <v>ime in priimek</v>
      </c>
      <c r="B19" s="67"/>
      <c r="C19" s="203">
        <f>'VNOS PODATKOV'!D36</f>
        <v>0</v>
      </c>
    </row>
    <row r="20" spans="1:3" ht="17.25" customHeight="1" x14ac:dyDescent="0.25">
      <c r="A20" s="67" t="str">
        <f>'VNOS PODATKOV'!C37</f>
        <v>telefonska številka</v>
      </c>
      <c r="B20" s="67"/>
      <c r="C20" s="203">
        <f>'VNOS PODATKOV'!D37</f>
        <v>0</v>
      </c>
    </row>
    <row r="21" spans="1:3" ht="17.25" customHeight="1" x14ac:dyDescent="0.25">
      <c r="A21" s="67" t="str">
        <f>'VNOS PODATKOV'!C38</f>
        <v>elektronski naslov</v>
      </c>
      <c r="B21" s="67"/>
      <c r="C21" s="140">
        <f>'VNOS PODATKOV'!D38</f>
        <v>0</v>
      </c>
    </row>
    <row r="22" spans="1:3" ht="17.25" customHeight="1" x14ac:dyDescent="0.25">
      <c r="A22" s="24"/>
      <c r="B22" s="24"/>
      <c r="C22" s="203"/>
    </row>
    <row r="23" spans="1:3" ht="15" x14ac:dyDescent="0.25">
      <c r="A23" s="245" t="str">
        <f>'VNOS PODATKOV'!C39</f>
        <v>POOBLAŠČENEC</v>
      </c>
      <c r="B23" s="245"/>
      <c r="C23" s="245"/>
    </row>
    <row r="24" spans="1:3" ht="15" x14ac:dyDescent="0.25">
      <c r="A24" s="112" t="str">
        <f>'VNOS PODATKOV'!C40</f>
        <v>podatki se vpišejo, kadar je imenovan pooblaščenec</v>
      </c>
      <c r="B24" s="61"/>
      <c r="C24" s="61"/>
    </row>
    <row r="25" spans="1:3" ht="17.25" customHeight="1" x14ac:dyDescent="0.25">
      <c r="A25" s="67" t="str">
        <f>'VNOS PODATKOV'!C42</f>
        <v>ime in priimek ali naziv družbe</v>
      </c>
      <c r="B25" s="67"/>
      <c r="C25" s="45" t="str">
        <f>IF('VNOS PODATKOV'!D$41=TRUE,'VNOS PODATKOV'!D42, "")</f>
        <v/>
      </c>
    </row>
    <row r="26" spans="1:3" ht="15" x14ac:dyDescent="0.25">
      <c r="A26" s="67" t="str">
        <f>'VNOS PODATKOV'!C43</f>
        <v>naslov ali sedež družbe</v>
      </c>
      <c r="B26" s="67"/>
      <c r="C26" s="45" t="str">
        <f>IF('VNOS PODATKOV'!D$41=TRUE,'VNOS PODATKOV'!D43, "")</f>
        <v/>
      </c>
    </row>
    <row r="27" spans="1:3" ht="15" customHeight="1" x14ac:dyDescent="0.25">
      <c r="A27" s="67" t="str">
        <f>'VNOS PODATKOV'!C44</f>
        <v>kontaktna oseba</v>
      </c>
      <c r="B27" s="67"/>
      <c r="C27" s="45" t="str">
        <f>IF('VNOS PODATKOV'!D$41=TRUE,'VNOS PODATKOV'!D44, "")</f>
        <v/>
      </c>
    </row>
    <row r="28" spans="1:3" ht="15" customHeight="1" x14ac:dyDescent="0.25">
      <c r="A28" s="206" t="str">
        <f>'VNOS PODATKOV'!C45</f>
        <v>telefonska številka</v>
      </c>
      <c r="B28" s="67"/>
      <c r="C28" s="45" t="str">
        <f>IF('VNOS PODATKOV'!D$41=TRUE,'VNOS PODATKOV'!D45, "")</f>
        <v/>
      </c>
    </row>
    <row r="29" spans="1:3" ht="15.75" customHeight="1" x14ac:dyDescent="0.25">
      <c r="A29" s="67" t="str">
        <f>'VNOS PODATKOV'!C46</f>
        <v>elektronski naslov</v>
      </c>
      <c r="B29" s="67"/>
      <c r="C29" s="45" t="str">
        <f>IF('VNOS PODATKOV'!D$41=TRUE,'VNOS PODATKOV'!D46, "")</f>
        <v/>
      </c>
    </row>
    <row r="30" spans="1:3" ht="15.75" customHeight="1" x14ac:dyDescent="0.25">
      <c r="A30" s="24"/>
      <c r="B30" s="24"/>
      <c r="C30" s="45"/>
    </row>
    <row r="31" spans="1:3" ht="13.5" customHeight="1" x14ac:dyDescent="0.25">
      <c r="A31" s="429" t="str">
        <f>'VNOS PODATKOV'!C71</f>
        <v>PODATKI O GRADNJI</v>
      </c>
      <c r="B31" s="429"/>
      <c r="C31" s="429"/>
    </row>
    <row r="32" spans="1:3" x14ac:dyDescent="0.25">
      <c r="A32" s="65" t="str">
        <f>'VNOS PODATKOV'!C74</f>
        <v>naziv gradnje</v>
      </c>
      <c r="B32" s="20"/>
      <c r="C32" s="161">
        <f>'VNOS PODATKOV'!D74</f>
        <v>0</v>
      </c>
    </row>
    <row r="33" spans="1:3" ht="25.15" customHeight="1" x14ac:dyDescent="0.25">
      <c r="A33" s="65" t="str">
        <f>'VNOS PODATKOV'!C76</f>
        <v>kratek opis gradnje</v>
      </c>
      <c r="B33" s="201"/>
      <c r="C33" s="161">
        <f>'VNOS PODATKOV'!D76</f>
        <v>0</v>
      </c>
    </row>
    <row r="34" spans="1:3" ht="15" x14ac:dyDescent="0.25">
      <c r="A34" s="65"/>
      <c r="B34" s="207"/>
      <c r="C34" s="161"/>
    </row>
    <row r="35" spans="1:3" ht="15" x14ac:dyDescent="0.25">
      <c r="A35" s="245" t="s">
        <v>475</v>
      </c>
      <c r="B35" s="245"/>
      <c r="C35" s="245"/>
    </row>
    <row r="36" spans="1:3" ht="15" x14ac:dyDescent="0.25">
      <c r="A36" s="411" t="s">
        <v>84</v>
      </c>
      <c r="B36" s="411"/>
      <c r="C36" s="246">
        <f>'VNOS PODATKOV'!D181</f>
        <v>0</v>
      </c>
    </row>
    <row r="37" spans="1:3" ht="15" x14ac:dyDescent="0.25">
      <c r="A37" s="431" t="s">
        <v>2</v>
      </c>
      <c r="B37" s="431"/>
      <c r="C37" s="247">
        <f>'VNOS PODATKOV'!D182</f>
        <v>0</v>
      </c>
    </row>
    <row r="38" spans="1:3" ht="15" x14ac:dyDescent="0.25">
      <c r="A38" s="329"/>
      <c r="B38" s="329"/>
      <c r="C38" s="329"/>
    </row>
    <row r="39" spans="1:3" ht="15" x14ac:dyDescent="0.25">
      <c r="A39" s="245" t="str">
        <f>'VNOS PODATKOV'!C187</f>
        <v>PODATKI O IZDANEM GRADBENEM DOVOLJENJU</v>
      </c>
      <c r="B39" s="245"/>
      <c r="C39" s="245"/>
    </row>
    <row r="40" spans="1:3" ht="14.45" customHeight="1" x14ac:dyDescent="0.25">
      <c r="A40" s="24" t="str">
        <f>'VNOS PODATKOV'!C189</f>
        <v>navedba organa</v>
      </c>
      <c r="B40" s="24"/>
      <c r="C40" s="45">
        <f>'VNOS PODATKOV'!D189</f>
        <v>0</v>
      </c>
    </row>
    <row r="41" spans="1:3" ht="14.45" customHeight="1" x14ac:dyDescent="0.25">
      <c r="A41" s="24" t="str">
        <f>'VNOS PODATKOV'!C190</f>
        <v>številka dovoljenja</v>
      </c>
      <c r="B41" s="24"/>
      <c r="C41" s="45">
        <f>'VNOS PODATKOV'!D190</f>
        <v>0</v>
      </c>
    </row>
    <row r="42" spans="1:3" ht="16.5" customHeight="1" x14ac:dyDescent="0.25">
      <c r="A42" s="24" t="str">
        <f>'VNOS PODATKOV'!C191</f>
        <v>datum dovoljenja</v>
      </c>
      <c r="B42" s="24"/>
      <c r="C42" s="341">
        <f>IF(ISBLANK('VNOS PODATKOV'!D191),"",'VNOS PODATKOV'!D191)</f>
        <v>45112</v>
      </c>
    </row>
    <row r="43" spans="1:3" ht="16.5" customHeight="1" x14ac:dyDescent="0.25">
      <c r="A43" s="24" t="str">
        <f>'VNOS PODATKOV'!C192</f>
        <v>dokončnost</v>
      </c>
      <c r="B43" s="24"/>
      <c r="C43" s="341">
        <f>IF(ISBLANK('VNOS PODATKOV'!D192),"",'VNOS PODATKOV'!D192)</f>
        <v>45143</v>
      </c>
    </row>
    <row r="44" spans="1:3" ht="16.5" customHeight="1" x14ac:dyDescent="0.25">
      <c r="A44" s="67" t="str">
        <f>'VNOS PODATKOV'!C193</f>
        <v>pravnomočnost</v>
      </c>
      <c r="B44" s="24"/>
      <c r="C44" s="341">
        <f>IF(ISBLANK('VNOS PODATKOV'!D193),"",'VNOS PODATKOV'!D193)</f>
        <v>45204</v>
      </c>
    </row>
    <row r="45" spans="1:3" ht="16.5" customHeight="1" x14ac:dyDescent="0.25">
      <c r="A45" s="24"/>
      <c r="B45" s="24"/>
      <c r="C45" s="216"/>
    </row>
    <row r="46" spans="1:3" ht="15" x14ac:dyDescent="0.25">
      <c r="A46" s="245" t="str">
        <f>'VNOS PODATKOV'!C194</f>
        <v>PODATKI O SPREMEMBI GRADBENEGA DOVOLJENJA</v>
      </c>
      <c r="B46" s="245"/>
      <c r="C46" s="245"/>
    </row>
    <row r="47" spans="1:3" ht="14.45" customHeight="1" x14ac:dyDescent="0.25">
      <c r="A47" s="24" t="str">
        <f>'VNOS PODATKOV'!C197</f>
        <v>številka dovoljenja</v>
      </c>
      <c r="B47" s="24"/>
      <c r="C47" s="45">
        <f>'VNOS PODATKOV'!D197</f>
        <v>0</v>
      </c>
    </row>
    <row r="48" spans="1:3" ht="16.5" customHeight="1" x14ac:dyDescent="0.25">
      <c r="A48" s="24" t="str">
        <f>'VNOS PODATKOV'!C198</f>
        <v>datum dovoljenja</v>
      </c>
      <c r="B48" s="24"/>
      <c r="C48" s="341">
        <f>IF(ISBLANK('VNOS PODATKOV'!D198),"",'VNOS PODATKOV'!D198)</f>
        <v>45112</v>
      </c>
    </row>
    <row r="49" spans="1:3" ht="16.5" customHeight="1" x14ac:dyDescent="0.25">
      <c r="A49" s="24" t="str">
        <f>'VNOS PODATKOV'!C199</f>
        <v>dokončnost</v>
      </c>
      <c r="B49" s="24"/>
      <c r="C49" s="341">
        <f>IF(ISBLANK('VNOS PODATKOV'!D199),"",'VNOS PODATKOV'!D199)</f>
        <v>45143</v>
      </c>
    </row>
    <row r="50" spans="1:3" ht="16.5" customHeight="1" x14ac:dyDescent="0.25">
      <c r="A50" s="67" t="str">
        <f>'VNOS PODATKOV'!C200</f>
        <v>pravnomočnost</v>
      </c>
      <c r="B50" s="67"/>
      <c r="C50" s="341">
        <f>IF(ISBLANK('VNOS PODATKOV'!D200),"",'VNOS PODATKOV'!D200)</f>
        <v>45204</v>
      </c>
    </row>
    <row r="51" spans="1:3" ht="16.5" customHeight="1" x14ac:dyDescent="0.25">
      <c r="A51" s="24"/>
      <c r="B51" s="24"/>
      <c r="C51" s="216"/>
    </row>
    <row r="52" spans="1:3" s="29" customFormat="1" ht="15" customHeight="1" x14ac:dyDescent="0.25">
      <c r="A52" s="248" t="s">
        <v>728</v>
      </c>
      <c r="B52" s="248"/>
      <c r="C52" s="248"/>
    </row>
    <row r="53" spans="1:3" x14ac:dyDescent="0.25">
      <c r="A53" s="113"/>
      <c r="B53" s="20"/>
      <c r="C53" s="161" t="s">
        <v>839</v>
      </c>
    </row>
    <row r="54" spans="1:3" s="29" customFormat="1" x14ac:dyDescent="0.3">
      <c r="A54" s="113"/>
      <c r="B54" s="288" t="b">
        <v>0</v>
      </c>
      <c r="C54" s="249" t="s">
        <v>729</v>
      </c>
    </row>
    <row r="55" spans="1:3" s="29" customFormat="1" x14ac:dyDescent="0.3">
      <c r="A55" s="113"/>
      <c r="B55" s="288" t="b">
        <v>0</v>
      </c>
      <c r="C55" s="249" t="s">
        <v>730</v>
      </c>
    </row>
    <row r="56" spans="1:3" s="29" customFormat="1" ht="15" x14ac:dyDescent="0.25">
      <c r="A56" s="113"/>
      <c r="B56" s="113"/>
      <c r="C56" s="353"/>
    </row>
    <row r="57" spans="1:3" s="29" customFormat="1" x14ac:dyDescent="0.3">
      <c r="A57" s="113"/>
      <c r="B57" s="288" t="b">
        <v>0</v>
      </c>
      <c r="C57" s="249" t="s">
        <v>731</v>
      </c>
    </row>
    <row r="58" spans="1:3" s="29" customFormat="1" x14ac:dyDescent="0.3">
      <c r="A58" s="113"/>
      <c r="B58" s="288" t="b">
        <v>0</v>
      </c>
      <c r="C58" s="251" t="s">
        <v>732</v>
      </c>
    </row>
    <row r="59" spans="1:3" s="29" customFormat="1" ht="27" x14ac:dyDescent="0.3">
      <c r="A59" s="113"/>
      <c r="B59" s="288" t="b">
        <v>0</v>
      </c>
      <c r="C59" s="251" t="s">
        <v>733</v>
      </c>
    </row>
    <row r="60" spans="1:3" s="29" customFormat="1" ht="15" x14ac:dyDescent="0.25">
      <c r="A60" s="113"/>
      <c r="B60" s="250"/>
      <c r="C60" s="251"/>
    </row>
    <row r="61" spans="1:3" x14ac:dyDescent="0.25">
      <c r="A61" s="113"/>
      <c r="B61" s="20"/>
      <c r="C61" s="161" t="s">
        <v>840</v>
      </c>
    </row>
    <row r="62" spans="1:3" s="29" customFormat="1" ht="27" x14ac:dyDescent="0.3">
      <c r="A62" s="113"/>
      <c r="B62" s="288" t="b">
        <v>0</v>
      </c>
      <c r="C62" s="251" t="s">
        <v>734</v>
      </c>
    </row>
    <row r="63" spans="1:3" s="29" customFormat="1" x14ac:dyDescent="0.3">
      <c r="A63" s="113"/>
      <c r="B63" s="288" t="b">
        <v>0</v>
      </c>
      <c r="C63" s="249" t="s">
        <v>735</v>
      </c>
    </row>
    <row r="64" spans="1:3" s="29" customFormat="1" ht="15" x14ac:dyDescent="0.25">
      <c r="A64" s="113"/>
      <c r="B64" s="251"/>
      <c r="C64" s="251"/>
    </row>
    <row r="65" spans="1:3" ht="15" x14ac:dyDescent="0.25">
      <c r="A65" s="245" t="s">
        <v>736</v>
      </c>
      <c r="B65" s="245"/>
      <c r="C65" s="245"/>
    </row>
    <row r="66" spans="1:3" ht="15" x14ac:dyDescent="0.25">
      <c r="A66" s="91" t="s">
        <v>737</v>
      </c>
      <c r="B66"/>
      <c r="C66" s="61"/>
    </row>
    <row r="67" spans="1:3" ht="15" x14ac:dyDescent="0.25">
      <c r="A67" s="159" t="str">
        <f>'VNOS PODATKOV'!C69</f>
        <v>številka projekta</v>
      </c>
      <c r="B67" s="162"/>
      <c r="C67" s="45">
        <f>'VNOS PODATKOV'!D69</f>
        <v>0</v>
      </c>
    </row>
    <row r="68" spans="1:3" ht="15" x14ac:dyDescent="0.25">
      <c r="A68" s="159" t="str">
        <f>'VNOS PODATKOV'!C70</f>
        <v>datum izdelave</v>
      </c>
      <c r="B68" s="252"/>
      <c r="C68" s="394">
        <f>'VNOS PODATKOV'!D70</f>
        <v>0</v>
      </c>
    </row>
    <row r="69" spans="1:3" ht="15" x14ac:dyDescent="0.25">
      <c r="A69" s="253" t="str">
        <f>'VNOS PODATKOV'!C50</f>
        <v>projektant (naziv družbe)</v>
      </c>
      <c r="B69" s="252"/>
      <c r="C69" s="221">
        <f>'VNOS PODATKOV'!D50</f>
        <v>0</v>
      </c>
    </row>
    <row r="70" spans="1:3" ht="15" x14ac:dyDescent="0.25">
      <c r="A70" s="215"/>
      <c r="B70" s="329"/>
      <c r="C70" s="214"/>
    </row>
    <row r="71" spans="1:3" ht="15" x14ac:dyDescent="0.25">
      <c r="A71" s="245" t="str">
        <f>'VNOS PODATKOV'!C53</f>
        <v>NADZORNIK</v>
      </c>
      <c r="B71" s="245"/>
      <c r="C71" s="245"/>
    </row>
    <row r="72" spans="1:3" ht="29.25" customHeight="1" x14ac:dyDescent="0.25">
      <c r="A72" s="428" t="str">
        <f>'VNOS PODATKOV'!C54</f>
        <v>imenovanje nadzornika ni obvezno v primeru gradnje nezahtevnega objekta, če jo izvaja izvajalec, ki izpolnjuje pogoje za opravljanje dejavnosti gradbeništva (16. člen GZ-1)</v>
      </c>
      <c r="B72" s="428"/>
      <c r="C72" s="428"/>
    </row>
    <row r="73" spans="1:3" ht="17.25" customHeight="1" x14ac:dyDescent="0.25">
      <c r="A73" s="304" t="b">
        <f>IF('VNOS PODATKOV'!D55=TRUE,TRUE,FALSE)</f>
        <v>0</v>
      </c>
      <c r="B73" s="12"/>
      <c r="C73" s="101" t="str">
        <f>'VNOS PODATKOV'!C55</f>
        <v>imenovan je nadzornik gradnje</v>
      </c>
    </row>
    <row r="74" spans="1:3" ht="17.25" customHeight="1" x14ac:dyDescent="0.25">
      <c r="A74" s="24" t="str">
        <f>'VNOS PODATKOV'!C57</f>
        <v>naziv družbe</v>
      </c>
      <c r="B74" s="24"/>
      <c r="C74" s="45" t="str">
        <f>IF('VNOS PODATKOV'!$D$55=TRUE,'VNOS PODATKOV'!D57,"")</f>
        <v/>
      </c>
    </row>
    <row r="75" spans="1:3" ht="14.45" customHeight="1" x14ac:dyDescent="0.25">
      <c r="A75" s="24" t="str">
        <f>'VNOS PODATKOV'!C58</f>
        <v>sedež družbe</v>
      </c>
      <c r="B75" s="24"/>
      <c r="C75" s="45" t="str">
        <f>IF('VNOS PODATKOV'!$D$55=TRUE,'VNOS PODATKOV'!D58,"")</f>
        <v/>
      </c>
    </row>
    <row r="76" spans="1:3" ht="16.5" customHeight="1" x14ac:dyDescent="0.25">
      <c r="A76" s="67" t="str">
        <f>'VNOS PODATKOV'!C60</f>
        <v>odgovorna oseba nadzornika</v>
      </c>
      <c r="B76" s="67"/>
      <c r="C76" s="45" t="str">
        <f>IF('VNOS PODATKOV'!$D$55=TRUE,'VNOS PODATKOV'!D60,"")</f>
        <v/>
      </c>
    </row>
    <row r="77" spans="1:3" ht="16.5" customHeight="1" x14ac:dyDescent="0.25">
      <c r="A77" s="24" t="str">
        <f>'VNOS PODATKOV'!C62</f>
        <v>vodja nadzora</v>
      </c>
      <c r="B77" s="24"/>
      <c r="C77" s="45" t="str">
        <f>IF('VNOS PODATKOV'!$D$55=TRUE,'VNOS PODATKOV'!D62,"")</f>
        <v/>
      </c>
    </row>
    <row r="78" spans="1:3" ht="16.5" customHeight="1" x14ac:dyDescent="0.25">
      <c r="A78" s="24" t="str">
        <f>'VNOS PODATKOV'!C63</f>
        <v>strokovna izobrazba</v>
      </c>
      <c r="B78" s="24"/>
      <c r="C78" s="45" t="str">
        <f>IF('VNOS PODATKOV'!$D$55=TRUE,'VNOS PODATKOV'!D63,"")</f>
        <v/>
      </c>
    </row>
    <row r="79" spans="1:3" ht="16.5" customHeight="1" x14ac:dyDescent="0.25">
      <c r="A79" s="67" t="str">
        <f>'VNOS PODATKOV'!C64</f>
        <v>identifikacijska številka</v>
      </c>
      <c r="B79" s="24"/>
      <c r="C79" s="45" t="str">
        <f>IF('VNOS PODATKOV'!$D$55=TRUE,'VNOS PODATKOV'!D64,"")</f>
        <v/>
      </c>
    </row>
    <row r="80" spans="1:3" ht="15" x14ac:dyDescent="0.25">
      <c r="A80" s="342"/>
      <c r="B80" s="342"/>
      <c r="C80" s="342"/>
    </row>
    <row r="81" spans="1:3" x14ac:dyDescent="0.25">
      <c r="A81" s="159" t="s">
        <v>851</v>
      </c>
      <c r="B81" s="14"/>
      <c r="C81" s="64" t="s">
        <v>102</v>
      </c>
    </row>
    <row r="82" spans="1:3" ht="15" x14ac:dyDescent="0.25">
      <c r="A82" s="303">
        <f ca="1">TODAY()</f>
        <v>45009</v>
      </c>
      <c r="B82" s="344"/>
      <c r="C82" s="274"/>
    </row>
    <row r="83" spans="1:3" ht="15" x14ac:dyDescent="0.25">
      <c r="A83" s="299"/>
      <c r="B83" s="163"/>
      <c r="C83" s="363"/>
    </row>
    <row r="84" spans="1:3" ht="15" x14ac:dyDescent="0.25">
      <c r="A84" s="299"/>
      <c r="B84" s="299"/>
      <c r="C84" s="299"/>
    </row>
    <row r="85" spans="1:3" ht="15" x14ac:dyDescent="0.25">
      <c r="A85" s="429" t="s">
        <v>96</v>
      </c>
      <c r="B85" s="429"/>
      <c r="C85" s="429"/>
    </row>
    <row r="86" spans="1:3" ht="15" x14ac:dyDescent="0.25">
      <c r="A86" s="23" t="s">
        <v>539</v>
      </c>
      <c r="B86"/>
      <c r="C86"/>
    </row>
    <row r="87" spans="1:3" x14ac:dyDescent="0.3">
      <c r="B87" s="288" t="b">
        <v>0</v>
      </c>
      <c r="C87" s="275" t="s">
        <v>109</v>
      </c>
    </row>
    <row r="88" spans="1:3" x14ac:dyDescent="0.3">
      <c r="B88" s="288" t="b">
        <v>0</v>
      </c>
      <c r="C88" s="275" t="s">
        <v>738</v>
      </c>
    </row>
    <row r="89" spans="1:3" x14ac:dyDescent="0.3">
      <c r="B89" s="288" t="b">
        <v>0</v>
      </c>
      <c r="C89" s="275" t="s">
        <v>739</v>
      </c>
    </row>
    <row r="90" spans="1:3" x14ac:dyDescent="0.3">
      <c r="B90" s="288" t="b">
        <v>0</v>
      </c>
      <c r="C90" s="275" t="s">
        <v>740</v>
      </c>
    </row>
    <row r="91" spans="1:3" x14ac:dyDescent="0.3">
      <c r="B91" s="288" t="b">
        <v>0</v>
      </c>
      <c r="C91" s="275" t="s">
        <v>741</v>
      </c>
    </row>
    <row r="92" spans="1:3" x14ac:dyDescent="0.3">
      <c r="B92" s="288" t="b">
        <v>0</v>
      </c>
      <c r="C92" s="275" t="s">
        <v>742</v>
      </c>
    </row>
    <row r="93" spans="1:3" ht="27" x14ac:dyDescent="0.3">
      <c r="B93" s="288" t="b">
        <v>0</v>
      </c>
      <c r="C93" s="275" t="s">
        <v>743</v>
      </c>
    </row>
    <row r="94" spans="1:3" ht="40.5" x14ac:dyDescent="0.3">
      <c r="B94" s="288" t="b">
        <v>0</v>
      </c>
      <c r="C94" s="275" t="s">
        <v>848</v>
      </c>
    </row>
    <row r="95" spans="1:3" x14ac:dyDescent="0.3">
      <c r="B95" s="288" t="b">
        <v>0</v>
      </c>
      <c r="C95" s="275" t="s">
        <v>744</v>
      </c>
    </row>
    <row r="96" spans="1:3" ht="27" x14ac:dyDescent="0.3">
      <c r="B96" s="288" t="b">
        <v>0</v>
      </c>
      <c r="C96" s="275" t="s">
        <v>745</v>
      </c>
    </row>
    <row r="97" spans="1:3" ht="40.5" x14ac:dyDescent="0.3">
      <c r="B97" s="288" t="b">
        <v>0</v>
      </c>
      <c r="C97" s="275" t="s">
        <v>746</v>
      </c>
    </row>
    <row r="98" spans="1:3" x14ac:dyDescent="0.3">
      <c r="B98" s="288" t="b">
        <v>0</v>
      </c>
      <c r="C98" s="275" t="s">
        <v>680</v>
      </c>
    </row>
    <row r="99" spans="1:3" x14ac:dyDescent="0.25">
      <c r="A99" s="25"/>
      <c r="C99" s="360"/>
    </row>
    <row r="100" spans="1:3" x14ac:dyDescent="0.25">
      <c r="C100" s="353"/>
    </row>
    <row r="101" spans="1:3" x14ac:dyDescent="0.25">
      <c r="C101" s="353"/>
    </row>
  </sheetData>
  <sheetProtection sheet="1" objects="1" scenarios="1"/>
  <mergeCells count="8">
    <mergeCell ref="A72:C72"/>
    <mergeCell ref="A85:C85"/>
    <mergeCell ref="A2:C2"/>
    <mergeCell ref="A4:C4"/>
    <mergeCell ref="A18:C18"/>
    <mergeCell ref="A31:C31"/>
    <mergeCell ref="A36:B36"/>
    <mergeCell ref="A37:B37"/>
  </mergeCells>
  <conditionalFormatting sqref="C36">
    <cfRule type="expression" dxfId="17" priority="8">
      <formula>NOT(ISBLANK(C36:C37))</formula>
    </cfRule>
  </conditionalFormatting>
  <conditionalFormatting sqref="C37">
    <cfRule type="expression" dxfId="16" priority="9">
      <formula>NOT(ISBLANK(C37:C37))</formula>
    </cfRule>
  </conditionalFormatting>
  <conditionalFormatting sqref="A67:A79">
    <cfRule type="expression" dxfId="15" priority="10">
      <formula>#REF!=TRUE</formula>
    </cfRule>
  </conditionalFormatting>
  <conditionalFormatting sqref="C63:C64 B64">
    <cfRule type="expression" dxfId="14" priority="7">
      <formula>#REF!=TRUE</formula>
    </cfRule>
  </conditionalFormatting>
  <conditionalFormatting sqref="C55:C60 C62">
    <cfRule type="expression" dxfId="13" priority="6">
      <formula>#REF!=TRUE</formula>
    </cfRule>
  </conditionalFormatting>
  <conditionalFormatting sqref="C54">
    <cfRule type="expression" dxfId="12" priority="5">
      <formula>#REF!=TRUE</formula>
    </cfRule>
  </conditionalFormatting>
  <pageMargins left="0.98425196850393704" right="0.59055118110236227" top="0.59055118110236227" bottom="0.39370078740157483" header="0.19685039370078741" footer="0.19685039370078741"/>
  <pageSetup paperSize="9" orientation="portrait" r:id="rId1"/>
  <rowBreaks count="1" manualBreakCount="1">
    <brk id="84" max="16383" man="1"/>
  </rowBreaks>
  <drawing r:id="rId2"/>
  <legacyDrawing r:id="rId3"/>
  <controls>
    <mc:AlternateContent xmlns:mc="http://schemas.openxmlformats.org/markup-compatibility/2006">
      <mc:Choice Requires="x14">
        <control shapeId="217124" r:id="rId4" name="CommandButton1">
          <controlPr defaultSize="0" print="0" autoLine="0" r:id="rId5">
            <anchor>
              <from>
                <xdr:col>2</xdr:col>
                <xdr:colOff>2400300</xdr:colOff>
                <xdr:row>0</xdr:row>
                <xdr:rowOff>114300</xdr:rowOff>
              </from>
              <to>
                <xdr:col>2</xdr:col>
                <xdr:colOff>4200525</xdr:colOff>
                <xdr:row>1</xdr:row>
                <xdr:rowOff>76200</xdr:rowOff>
              </to>
            </anchor>
          </controlPr>
        </control>
      </mc:Choice>
      <mc:Fallback>
        <control shapeId="217124" r:id="rId4" name="CommandButton1"/>
      </mc:Fallback>
    </mc:AlternateContent>
    <mc:AlternateContent xmlns:mc="http://schemas.openxmlformats.org/markup-compatibility/2006">
      <mc:Choice Requires="x14">
        <control shapeId="217125" r:id="rId6" name="CommandButton2">
          <controlPr defaultSize="0" print="0" autoLine="0" r:id="rId7">
            <anchor>
              <from>
                <xdr:col>2</xdr:col>
                <xdr:colOff>2400300</xdr:colOff>
                <xdr:row>1</xdr:row>
                <xdr:rowOff>85725</xdr:rowOff>
              </from>
              <to>
                <xdr:col>2</xdr:col>
                <xdr:colOff>4200525</xdr:colOff>
                <xdr:row>1</xdr:row>
                <xdr:rowOff>333375</xdr:rowOff>
              </to>
            </anchor>
          </controlPr>
        </control>
      </mc:Choice>
      <mc:Fallback>
        <control shapeId="217125" r:id="rId6" name="CommandButton2"/>
      </mc:Fallback>
    </mc:AlternateContent>
    <mc:AlternateContent xmlns:mc="http://schemas.openxmlformats.org/markup-compatibility/2006">
      <mc:Choice Requires="x14">
        <control shapeId="217126" r:id="rId8" name="CommandButton3">
          <controlPr defaultSize="0" print="0" autoLine="0" r:id="rId9">
            <anchor>
              <from>
                <xdr:col>2</xdr:col>
                <xdr:colOff>2400300</xdr:colOff>
                <xdr:row>1</xdr:row>
                <xdr:rowOff>352425</xdr:rowOff>
              </from>
              <to>
                <xdr:col>2</xdr:col>
                <xdr:colOff>4200525</xdr:colOff>
                <xdr:row>1</xdr:row>
                <xdr:rowOff>600075</xdr:rowOff>
              </to>
            </anchor>
          </controlPr>
        </control>
      </mc:Choice>
      <mc:Fallback>
        <control shapeId="217126" r:id="rId8" name="CommandButton3"/>
      </mc:Fallback>
    </mc:AlternateContent>
    <mc:AlternateContent xmlns:mc="http://schemas.openxmlformats.org/markup-compatibility/2006">
      <mc:Choice Requires="x14">
        <control shapeId="217089" r:id="rId10" name="Check Box 1">
          <controlPr defaultSize="0" autoFill="0" autoLine="0" autoPict="0">
            <anchor moveWithCells="1">
              <from>
                <xdr:col>1</xdr:col>
                <xdr:colOff>0</xdr:colOff>
                <xdr:row>86</xdr:row>
                <xdr:rowOff>19050</xdr:rowOff>
              </from>
              <to>
                <xdr:col>2</xdr:col>
                <xdr:colOff>19050</xdr:colOff>
                <xdr:row>87</xdr:row>
                <xdr:rowOff>0</xdr:rowOff>
              </to>
            </anchor>
          </controlPr>
        </control>
      </mc:Choice>
    </mc:AlternateContent>
    <mc:AlternateContent xmlns:mc="http://schemas.openxmlformats.org/markup-compatibility/2006">
      <mc:Choice Requires="x14">
        <control shapeId="217090" r:id="rId11" name="Group Box 2">
          <controlPr defaultSize="0" print="0" autoFill="0" autoPict="0">
            <anchor moveWithCells="1">
              <from>
                <xdr:col>0</xdr:col>
                <xdr:colOff>333375</xdr:colOff>
                <xdr:row>79</xdr:row>
                <xdr:rowOff>0</xdr:rowOff>
              </from>
              <to>
                <xdr:col>0</xdr:col>
                <xdr:colOff>971550</xdr:colOff>
                <xdr:row>93</xdr:row>
                <xdr:rowOff>0</xdr:rowOff>
              </to>
            </anchor>
          </controlPr>
        </control>
      </mc:Choice>
    </mc:AlternateContent>
    <mc:AlternateContent xmlns:mc="http://schemas.openxmlformats.org/markup-compatibility/2006">
      <mc:Choice Requires="x14">
        <control shapeId="217091" r:id="rId12" name="Group Box 3">
          <controlPr defaultSize="0" print="0" autoFill="0" autoPict="0">
            <anchor moveWithCells="1">
              <from>
                <xdr:col>1</xdr:col>
                <xdr:colOff>104775</xdr:colOff>
                <xdr:row>79</xdr:row>
                <xdr:rowOff>0</xdr:rowOff>
              </from>
              <to>
                <xdr:col>2</xdr:col>
                <xdr:colOff>800100</xdr:colOff>
                <xdr:row>103</xdr:row>
                <xdr:rowOff>38100</xdr:rowOff>
              </to>
            </anchor>
          </controlPr>
        </control>
      </mc:Choice>
    </mc:AlternateContent>
    <mc:AlternateContent xmlns:mc="http://schemas.openxmlformats.org/markup-compatibility/2006">
      <mc:Choice Requires="x14">
        <control shapeId="217092" r:id="rId13" name="Check Box 4">
          <controlPr defaultSize="0" autoFill="0" autoLine="0" autoPict="0">
            <anchor moveWithCells="1">
              <from>
                <xdr:col>1</xdr:col>
                <xdr:colOff>0</xdr:colOff>
                <xdr:row>87</xdr:row>
                <xdr:rowOff>19050</xdr:rowOff>
              </from>
              <to>
                <xdr:col>2</xdr:col>
                <xdr:colOff>19050</xdr:colOff>
                <xdr:row>87</xdr:row>
                <xdr:rowOff>190500</xdr:rowOff>
              </to>
            </anchor>
          </controlPr>
        </control>
      </mc:Choice>
    </mc:AlternateContent>
    <mc:AlternateContent xmlns:mc="http://schemas.openxmlformats.org/markup-compatibility/2006">
      <mc:Choice Requires="x14">
        <control shapeId="217093" r:id="rId14" name="Check Box 5">
          <controlPr defaultSize="0" autoFill="0" autoLine="0" autoPict="0">
            <anchor moveWithCells="1">
              <from>
                <xdr:col>1</xdr:col>
                <xdr:colOff>0</xdr:colOff>
                <xdr:row>88</xdr:row>
                <xdr:rowOff>19050</xdr:rowOff>
              </from>
              <to>
                <xdr:col>2</xdr:col>
                <xdr:colOff>19050</xdr:colOff>
                <xdr:row>89</xdr:row>
                <xdr:rowOff>0</xdr:rowOff>
              </to>
            </anchor>
          </controlPr>
        </control>
      </mc:Choice>
    </mc:AlternateContent>
    <mc:AlternateContent xmlns:mc="http://schemas.openxmlformats.org/markup-compatibility/2006">
      <mc:Choice Requires="x14">
        <control shapeId="217094" r:id="rId15" name="Check Box 6">
          <controlPr defaultSize="0" autoFill="0" autoLine="0" autoPict="0">
            <anchor moveWithCells="1">
              <from>
                <xdr:col>1</xdr:col>
                <xdr:colOff>0</xdr:colOff>
                <xdr:row>91</xdr:row>
                <xdr:rowOff>19050</xdr:rowOff>
              </from>
              <to>
                <xdr:col>2</xdr:col>
                <xdr:colOff>19050</xdr:colOff>
                <xdr:row>91</xdr:row>
                <xdr:rowOff>190500</xdr:rowOff>
              </to>
            </anchor>
          </controlPr>
        </control>
      </mc:Choice>
    </mc:AlternateContent>
    <mc:AlternateContent xmlns:mc="http://schemas.openxmlformats.org/markup-compatibility/2006">
      <mc:Choice Requires="x14">
        <control shapeId="217095" r:id="rId16" name="Check Box 7">
          <controlPr defaultSize="0" autoFill="0" autoLine="0" autoPict="0">
            <anchor moveWithCells="1">
              <from>
                <xdr:col>1</xdr:col>
                <xdr:colOff>0</xdr:colOff>
                <xdr:row>95</xdr:row>
                <xdr:rowOff>19050</xdr:rowOff>
              </from>
              <to>
                <xdr:col>2</xdr:col>
                <xdr:colOff>19050</xdr:colOff>
                <xdr:row>95</xdr:row>
                <xdr:rowOff>190500</xdr:rowOff>
              </to>
            </anchor>
          </controlPr>
        </control>
      </mc:Choice>
    </mc:AlternateContent>
    <mc:AlternateContent xmlns:mc="http://schemas.openxmlformats.org/markup-compatibility/2006">
      <mc:Choice Requires="x14">
        <control shapeId="217096" r:id="rId17" name="Check Box 8">
          <controlPr defaultSize="0" autoFill="0" autoLine="0" autoPict="0">
            <anchor moveWithCells="1">
              <from>
                <xdr:col>1</xdr:col>
                <xdr:colOff>0</xdr:colOff>
                <xdr:row>90</xdr:row>
                <xdr:rowOff>19050</xdr:rowOff>
              </from>
              <to>
                <xdr:col>2</xdr:col>
                <xdr:colOff>19050</xdr:colOff>
                <xdr:row>90</xdr:row>
                <xdr:rowOff>190500</xdr:rowOff>
              </to>
            </anchor>
          </controlPr>
        </control>
      </mc:Choice>
    </mc:AlternateContent>
    <mc:AlternateContent xmlns:mc="http://schemas.openxmlformats.org/markup-compatibility/2006">
      <mc:Choice Requires="x14">
        <control shapeId="217100" r:id="rId18" name="Check Box 12">
          <controlPr defaultSize="0" autoFill="0" autoLine="0" autoPict="0">
            <anchor moveWithCells="1">
              <from>
                <xdr:col>1</xdr:col>
                <xdr:colOff>0</xdr:colOff>
                <xdr:row>96</xdr:row>
                <xdr:rowOff>19050</xdr:rowOff>
              </from>
              <to>
                <xdr:col>2</xdr:col>
                <xdr:colOff>19050</xdr:colOff>
                <xdr:row>96</xdr:row>
                <xdr:rowOff>190500</xdr:rowOff>
              </to>
            </anchor>
          </controlPr>
        </control>
      </mc:Choice>
    </mc:AlternateContent>
    <mc:AlternateContent xmlns:mc="http://schemas.openxmlformats.org/markup-compatibility/2006">
      <mc:Choice Requires="x14">
        <control shapeId="217101" r:id="rId19" name="Check Box 13">
          <controlPr defaultSize="0" autoFill="0" autoLine="0" autoPict="0">
            <anchor moveWithCells="1">
              <from>
                <xdr:col>1</xdr:col>
                <xdr:colOff>0</xdr:colOff>
                <xdr:row>97</xdr:row>
                <xdr:rowOff>19050</xdr:rowOff>
              </from>
              <to>
                <xdr:col>2</xdr:col>
                <xdr:colOff>19050</xdr:colOff>
                <xdr:row>97</xdr:row>
                <xdr:rowOff>190500</xdr:rowOff>
              </to>
            </anchor>
          </controlPr>
        </control>
      </mc:Choice>
    </mc:AlternateContent>
    <mc:AlternateContent xmlns:mc="http://schemas.openxmlformats.org/markup-compatibility/2006">
      <mc:Choice Requires="x14">
        <control shapeId="217102" r:id="rId20" name="Check Box 14">
          <controlPr defaultSize="0" autoFill="0" autoLine="0" autoPict="0">
            <anchor moveWithCells="1">
              <from>
                <xdr:col>1</xdr:col>
                <xdr:colOff>0</xdr:colOff>
                <xdr:row>92</xdr:row>
                <xdr:rowOff>19050</xdr:rowOff>
              </from>
              <to>
                <xdr:col>2</xdr:col>
                <xdr:colOff>19050</xdr:colOff>
                <xdr:row>92</xdr:row>
                <xdr:rowOff>190500</xdr:rowOff>
              </to>
            </anchor>
          </controlPr>
        </control>
      </mc:Choice>
    </mc:AlternateContent>
    <mc:AlternateContent xmlns:mc="http://schemas.openxmlformats.org/markup-compatibility/2006">
      <mc:Choice Requires="x14">
        <control shapeId="217103" r:id="rId21" name="Check Box 15">
          <controlPr defaultSize="0" autoFill="0" autoLine="0" autoPict="0">
            <anchor moveWithCells="1">
              <from>
                <xdr:col>1</xdr:col>
                <xdr:colOff>0</xdr:colOff>
                <xdr:row>93</xdr:row>
                <xdr:rowOff>19050</xdr:rowOff>
              </from>
              <to>
                <xdr:col>2</xdr:col>
                <xdr:colOff>19050</xdr:colOff>
                <xdr:row>93</xdr:row>
                <xdr:rowOff>190500</xdr:rowOff>
              </to>
            </anchor>
          </controlPr>
        </control>
      </mc:Choice>
    </mc:AlternateContent>
    <mc:AlternateContent xmlns:mc="http://schemas.openxmlformats.org/markup-compatibility/2006">
      <mc:Choice Requires="x14">
        <control shapeId="217104" r:id="rId22" name="Check Box 16">
          <controlPr defaultSize="0" autoFill="0" autoLine="0" autoPict="0">
            <anchor moveWithCells="1">
              <from>
                <xdr:col>1</xdr:col>
                <xdr:colOff>0</xdr:colOff>
                <xdr:row>94</xdr:row>
                <xdr:rowOff>19050</xdr:rowOff>
              </from>
              <to>
                <xdr:col>2</xdr:col>
                <xdr:colOff>19050</xdr:colOff>
                <xdr:row>94</xdr:row>
                <xdr:rowOff>190500</xdr:rowOff>
              </to>
            </anchor>
          </controlPr>
        </control>
      </mc:Choice>
    </mc:AlternateContent>
    <mc:AlternateContent xmlns:mc="http://schemas.openxmlformats.org/markup-compatibility/2006">
      <mc:Choice Requires="x14">
        <control shapeId="217105" r:id="rId23" name="Check Box 17">
          <controlPr defaultSize="0" autoFill="0" autoLine="0" autoPict="0">
            <anchor moveWithCells="1">
              <from>
                <xdr:col>1</xdr:col>
                <xdr:colOff>0</xdr:colOff>
                <xdr:row>89</xdr:row>
                <xdr:rowOff>19050</xdr:rowOff>
              </from>
              <to>
                <xdr:col>2</xdr:col>
                <xdr:colOff>19050</xdr:colOff>
                <xdr:row>89</xdr:row>
                <xdr:rowOff>190500</xdr:rowOff>
              </to>
            </anchor>
          </controlPr>
        </control>
      </mc:Choice>
    </mc:AlternateContent>
    <mc:AlternateContent xmlns:mc="http://schemas.openxmlformats.org/markup-compatibility/2006">
      <mc:Choice Requires="x14">
        <control shapeId="217113" r:id="rId24" name="Check Box 25">
          <controlPr defaultSize="0" autoFill="0" autoLine="0" autoPict="0">
            <anchor moveWithCells="1">
              <from>
                <xdr:col>1</xdr:col>
                <xdr:colOff>0</xdr:colOff>
                <xdr:row>53</xdr:row>
                <xdr:rowOff>19050</xdr:rowOff>
              </from>
              <to>
                <xdr:col>2</xdr:col>
                <xdr:colOff>19050</xdr:colOff>
                <xdr:row>54</xdr:row>
                <xdr:rowOff>0</xdr:rowOff>
              </to>
            </anchor>
          </controlPr>
        </control>
      </mc:Choice>
    </mc:AlternateContent>
    <mc:AlternateContent xmlns:mc="http://schemas.openxmlformats.org/markup-compatibility/2006">
      <mc:Choice Requires="x14">
        <control shapeId="217114" r:id="rId25" name="Check Box 26">
          <controlPr defaultSize="0" autoFill="0" autoLine="0" autoPict="0">
            <anchor moveWithCells="1">
              <from>
                <xdr:col>1</xdr:col>
                <xdr:colOff>0</xdr:colOff>
                <xdr:row>54</xdr:row>
                <xdr:rowOff>19050</xdr:rowOff>
              </from>
              <to>
                <xdr:col>2</xdr:col>
                <xdr:colOff>19050</xdr:colOff>
                <xdr:row>55</xdr:row>
                <xdr:rowOff>0</xdr:rowOff>
              </to>
            </anchor>
          </controlPr>
        </control>
      </mc:Choice>
    </mc:AlternateContent>
    <mc:AlternateContent xmlns:mc="http://schemas.openxmlformats.org/markup-compatibility/2006">
      <mc:Choice Requires="x14">
        <control shapeId="217115" r:id="rId26" name="Check Box 27">
          <controlPr defaultSize="0" autoFill="0" autoLine="0" autoPict="0">
            <anchor moveWithCells="1">
              <from>
                <xdr:col>1</xdr:col>
                <xdr:colOff>0</xdr:colOff>
                <xdr:row>56</xdr:row>
                <xdr:rowOff>19050</xdr:rowOff>
              </from>
              <to>
                <xdr:col>2</xdr:col>
                <xdr:colOff>19050</xdr:colOff>
                <xdr:row>57</xdr:row>
                <xdr:rowOff>0</xdr:rowOff>
              </to>
            </anchor>
          </controlPr>
        </control>
      </mc:Choice>
    </mc:AlternateContent>
    <mc:AlternateContent xmlns:mc="http://schemas.openxmlformats.org/markup-compatibility/2006">
      <mc:Choice Requires="x14">
        <control shapeId="217116" r:id="rId27" name="Check Box 28">
          <controlPr defaultSize="0" autoFill="0" autoLine="0" autoPict="0">
            <anchor moveWithCells="1">
              <from>
                <xdr:col>1</xdr:col>
                <xdr:colOff>0</xdr:colOff>
                <xdr:row>57</xdr:row>
                <xdr:rowOff>19050</xdr:rowOff>
              </from>
              <to>
                <xdr:col>2</xdr:col>
                <xdr:colOff>19050</xdr:colOff>
                <xdr:row>58</xdr:row>
                <xdr:rowOff>0</xdr:rowOff>
              </to>
            </anchor>
          </controlPr>
        </control>
      </mc:Choice>
    </mc:AlternateContent>
    <mc:AlternateContent xmlns:mc="http://schemas.openxmlformats.org/markup-compatibility/2006">
      <mc:Choice Requires="x14">
        <control shapeId="217117" r:id="rId28" name="Check Box 29">
          <controlPr defaultSize="0" autoFill="0" autoLine="0" autoPict="0">
            <anchor moveWithCells="1">
              <from>
                <xdr:col>1</xdr:col>
                <xdr:colOff>0</xdr:colOff>
                <xdr:row>58</xdr:row>
                <xdr:rowOff>19050</xdr:rowOff>
              </from>
              <to>
                <xdr:col>2</xdr:col>
                <xdr:colOff>19050</xdr:colOff>
                <xdr:row>58</xdr:row>
                <xdr:rowOff>209550</xdr:rowOff>
              </to>
            </anchor>
          </controlPr>
        </control>
      </mc:Choice>
    </mc:AlternateContent>
    <mc:AlternateContent xmlns:mc="http://schemas.openxmlformats.org/markup-compatibility/2006">
      <mc:Choice Requires="x14">
        <control shapeId="217118" r:id="rId29" name="Check Box 30">
          <controlPr defaultSize="0" autoFill="0" autoLine="0" autoPict="0">
            <anchor moveWithCells="1">
              <from>
                <xdr:col>1</xdr:col>
                <xdr:colOff>0</xdr:colOff>
                <xdr:row>61</xdr:row>
                <xdr:rowOff>19050</xdr:rowOff>
              </from>
              <to>
                <xdr:col>2</xdr:col>
                <xdr:colOff>19050</xdr:colOff>
                <xdr:row>61</xdr:row>
                <xdr:rowOff>209550</xdr:rowOff>
              </to>
            </anchor>
          </controlPr>
        </control>
      </mc:Choice>
    </mc:AlternateContent>
    <mc:AlternateContent xmlns:mc="http://schemas.openxmlformats.org/markup-compatibility/2006">
      <mc:Choice Requires="x14">
        <control shapeId="217119" r:id="rId30" name="Check Box 31">
          <controlPr defaultSize="0" autoFill="0" autoLine="0" autoPict="0">
            <anchor moveWithCells="1">
              <from>
                <xdr:col>1</xdr:col>
                <xdr:colOff>0</xdr:colOff>
                <xdr:row>62</xdr:row>
                <xdr:rowOff>19050</xdr:rowOff>
              </from>
              <to>
                <xdr:col>2</xdr:col>
                <xdr:colOff>19050</xdr:colOff>
                <xdr:row>63</xdr:row>
                <xdr:rowOff>0</xdr:rowOff>
              </to>
            </anchor>
          </controlPr>
        </control>
      </mc:Choice>
    </mc:AlternateContent>
    <mc:AlternateContent xmlns:mc="http://schemas.openxmlformats.org/markup-compatibility/2006">
      <mc:Choice Requires="x14">
        <control shapeId="217120" r:id="rId31" name="Check Box 32">
          <controlPr defaultSize="0" autoFill="0" autoLine="0" autoPict="0">
            <anchor moveWithCells="1">
              <from>
                <xdr:col>0</xdr:col>
                <xdr:colOff>1600200</xdr:colOff>
                <xdr:row>72</xdr:row>
                <xdr:rowOff>28575</xdr:rowOff>
              </from>
              <to>
                <xdr:col>2</xdr:col>
                <xdr:colOff>28575</xdr:colOff>
                <xdr:row>72</xdr:row>
                <xdr:rowOff>171450</xdr:rowOff>
              </to>
            </anchor>
          </controlPr>
        </control>
      </mc:Choice>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089B9-4984-4198-A9D8-DAD796BC58DB}">
  <sheetPr codeName="Sheet60">
    <tabColor rgb="FF00B0F0"/>
  </sheetPr>
  <dimension ref="A1:D61"/>
  <sheetViews>
    <sheetView showGridLines="0" view="pageLayout" topLeftCell="A28" zoomScaleNormal="100" workbookViewId="0">
      <selection activeCell="C45" sqref="C45"/>
    </sheetView>
  </sheetViews>
  <sheetFormatPr defaultColWidth="8.42578125" defaultRowHeight="16.5" x14ac:dyDescent="0.25"/>
  <cols>
    <col min="1" max="1" width="20.140625" style="4" customWidth="1"/>
    <col min="2" max="2" width="4.85546875" style="4" customWidth="1"/>
    <col min="3" max="3" width="59.7109375" style="4" customWidth="1"/>
  </cols>
  <sheetData>
    <row r="1" spans="1:3" ht="23.25" x14ac:dyDescent="0.25">
      <c r="A1" s="243" t="s">
        <v>693</v>
      </c>
      <c r="B1" s="244"/>
      <c r="C1" s="244"/>
    </row>
    <row r="2" spans="1:3" ht="84.95" customHeight="1" x14ac:dyDescent="0.25">
      <c r="A2" s="430" t="s">
        <v>849</v>
      </c>
      <c r="B2" s="430"/>
      <c r="C2" s="430"/>
    </row>
    <row r="4" spans="1:3" ht="15" x14ac:dyDescent="0.25">
      <c r="A4" s="429" t="str">
        <f>'VNOS PODATKOV'!C22</f>
        <v>INVESTITOR</v>
      </c>
      <c r="B4" s="429"/>
      <c r="C4" s="429"/>
    </row>
    <row r="5" spans="1:3" ht="15" x14ac:dyDescent="0.25">
      <c r="A5" s="197" t="str">
        <f>'VNOS PODATKOV'!C23</f>
        <v>INVESTITOR 1</v>
      </c>
      <c r="B5" s="197"/>
      <c r="C5" s="197"/>
    </row>
    <row r="6" spans="1:3" ht="15" x14ac:dyDescent="0.25">
      <c r="A6" s="42" t="str">
        <f>'VNOS PODATKOV'!C24</f>
        <v>ime in priimek ali naziv družbe</v>
      </c>
      <c r="B6" s="42"/>
      <c r="C6" s="199">
        <f>'VNOS PODATKOV'!D24</f>
        <v>0</v>
      </c>
    </row>
    <row r="7" spans="1:3" ht="15" x14ac:dyDescent="0.25">
      <c r="A7" s="42" t="str">
        <f>'VNOS PODATKOV'!C25</f>
        <v>naslov ali sedež družbe</v>
      </c>
      <c r="B7" s="42"/>
      <c r="C7" s="199">
        <f>'VNOS PODATKOV'!D25</f>
        <v>0</v>
      </c>
    </row>
    <row r="8" spans="1:3" ht="16.5" customHeight="1" x14ac:dyDescent="0.25">
      <c r="A8" s="67" t="str">
        <f>'VNOS PODATKOV'!C26</f>
        <v>davčna številka</v>
      </c>
      <c r="B8" s="67"/>
      <c r="C8" s="140">
        <f>'VNOS PODATKOV'!D26</f>
        <v>0</v>
      </c>
    </row>
    <row r="9" spans="1:3" ht="15" x14ac:dyDescent="0.25">
      <c r="A9" s="197" t="str">
        <f>'VNOS PODATKOV'!C27</f>
        <v>INVESTITOR 2</v>
      </c>
      <c r="B9" s="197"/>
      <c r="C9" s="197"/>
    </row>
    <row r="10" spans="1:3" ht="15" x14ac:dyDescent="0.25">
      <c r="A10" s="42" t="str">
        <f>'VNOS PODATKOV'!C28</f>
        <v>ime in priimek ali naziv družbe</v>
      </c>
      <c r="B10" s="42"/>
      <c r="C10" s="199">
        <f>'VNOS PODATKOV'!D28</f>
        <v>0</v>
      </c>
    </row>
    <row r="11" spans="1:3" ht="15" x14ac:dyDescent="0.25">
      <c r="A11" s="42" t="str">
        <f>'VNOS PODATKOV'!C29</f>
        <v>naslov ali sedež družbe</v>
      </c>
      <c r="B11" s="42"/>
      <c r="C11" s="199">
        <f>'VNOS PODATKOV'!D29</f>
        <v>0</v>
      </c>
    </row>
    <row r="12" spans="1:3" ht="15" x14ac:dyDescent="0.25">
      <c r="A12" s="42" t="str">
        <f>'VNOS PODATKOV'!C30</f>
        <v>davčna številka</v>
      </c>
      <c r="B12" s="42"/>
      <c r="C12" s="202">
        <f>'VNOS PODATKOV'!D30</f>
        <v>0</v>
      </c>
    </row>
    <row r="13" spans="1:3" ht="15" x14ac:dyDescent="0.25">
      <c r="A13" s="197" t="str">
        <f>'VNOS PODATKOV'!C31</f>
        <v>INVESTITOR 3</v>
      </c>
      <c r="B13" s="197"/>
      <c r="C13" s="197"/>
    </row>
    <row r="14" spans="1:3" ht="15" x14ac:dyDescent="0.25">
      <c r="A14" s="42" t="str">
        <f>'VNOS PODATKOV'!C32</f>
        <v>ime in priimek ali naziv družbe</v>
      </c>
      <c r="B14" s="42"/>
      <c r="C14" s="199">
        <f>'VNOS PODATKOV'!D32</f>
        <v>0</v>
      </c>
    </row>
    <row r="15" spans="1:3" ht="15" x14ac:dyDescent="0.25">
      <c r="A15" s="42" t="str">
        <f>'VNOS PODATKOV'!C33</f>
        <v>naslov ali sedež družbe</v>
      </c>
      <c r="B15" s="42"/>
      <c r="C15" s="199">
        <f>'VNOS PODATKOV'!D33</f>
        <v>0</v>
      </c>
    </row>
    <row r="16" spans="1:3" ht="15" x14ac:dyDescent="0.25">
      <c r="A16" s="42" t="str">
        <f>'VNOS PODATKOV'!C34</f>
        <v>davčna številka</v>
      </c>
      <c r="B16" s="42"/>
      <c r="C16" s="199">
        <f>'VNOS PODATKOV'!D34</f>
        <v>0</v>
      </c>
    </row>
    <row r="17" spans="1:4" ht="15" x14ac:dyDescent="0.25">
      <c r="A17" s="197"/>
      <c r="B17" s="197"/>
      <c r="C17" s="199"/>
    </row>
    <row r="18" spans="1:4" ht="15" x14ac:dyDescent="0.25">
      <c r="A18" s="429" t="str">
        <f>'VNOS PODATKOV'!C35</f>
        <v>KONTAKTNA OSEBA</v>
      </c>
      <c r="B18" s="429"/>
      <c r="C18" s="429"/>
    </row>
    <row r="19" spans="1:4" ht="16.5" customHeight="1" x14ac:dyDescent="0.25">
      <c r="A19" s="67" t="str">
        <f>'VNOS PODATKOV'!C36</f>
        <v>ime in priimek</v>
      </c>
      <c r="B19" s="67"/>
      <c r="C19" s="203">
        <f>'VNOS PODATKOV'!D36</f>
        <v>0</v>
      </c>
    </row>
    <row r="20" spans="1:4" ht="17.25" customHeight="1" x14ac:dyDescent="0.25">
      <c r="A20" s="67" t="str">
        <f>'VNOS PODATKOV'!C37</f>
        <v>telefonska številka</v>
      </c>
      <c r="B20" s="67"/>
      <c r="C20" s="203">
        <f>'VNOS PODATKOV'!D37</f>
        <v>0</v>
      </c>
    </row>
    <row r="21" spans="1:4" ht="17.25" customHeight="1" x14ac:dyDescent="0.25">
      <c r="A21" s="67" t="str">
        <f>'VNOS PODATKOV'!C38</f>
        <v>elektronski naslov</v>
      </c>
      <c r="B21" s="67"/>
      <c r="C21" s="140">
        <f>'VNOS PODATKOV'!D38</f>
        <v>0</v>
      </c>
    </row>
    <row r="22" spans="1:4" ht="17.25" customHeight="1" x14ac:dyDescent="0.25">
      <c r="A22" s="24"/>
      <c r="B22" s="24"/>
      <c r="C22" s="203"/>
    </row>
    <row r="23" spans="1:4" ht="15" x14ac:dyDescent="0.25">
      <c r="A23" s="245" t="str">
        <f>'VNOS PODATKOV'!C39</f>
        <v>POOBLAŠČENEC</v>
      </c>
      <c r="B23" s="245"/>
      <c r="C23" s="245"/>
      <c r="D23" s="18"/>
    </row>
    <row r="24" spans="1:4" ht="15" x14ac:dyDescent="0.25">
      <c r="A24" s="112" t="str">
        <f>'VNOS PODATKOV'!C40</f>
        <v>podatki se vpišejo, kadar je imenovan pooblaščenec</v>
      </c>
      <c r="B24" s="61"/>
      <c r="C24" s="61"/>
    </row>
    <row r="25" spans="1:4" ht="17.25" customHeight="1" x14ac:dyDescent="0.25">
      <c r="A25" s="67" t="str">
        <f>'VNOS PODATKOV'!C42</f>
        <v>ime in priimek ali naziv družbe</v>
      </c>
      <c r="B25" s="67"/>
      <c r="C25" s="45" t="str">
        <f>IF('VNOS PODATKOV'!D$41=TRUE,'VNOS PODATKOV'!D42, "")</f>
        <v/>
      </c>
    </row>
    <row r="26" spans="1:4" ht="15" x14ac:dyDescent="0.25">
      <c r="A26" s="67" t="str">
        <f>'VNOS PODATKOV'!C43</f>
        <v>naslov ali sedež družbe</v>
      </c>
      <c r="B26" s="67"/>
      <c r="C26" s="45" t="str">
        <f>IF('VNOS PODATKOV'!D$41=TRUE,'VNOS PODATKOV'!D43, "")</f>
        <v/>
      </c>
    </row>
    <row r="27" spans="1:4" ht="15" customHeight="1" x14ac:dyDescent="0.25">
      <c r="A27" s="67" t="str">
        <f>'VNOS PODATKOV'!C44</f>
        <v>kontaktna oseba</v>
      </c>
      <c r="B27" s="67"/>
      <c r="C27" s="45" t="str">
        <f>IF('VNOS PODATKOV'!D$41=TRUE,'VNOS PODATKOV'!D44, "")</f>
        <v/>
      </c>
    </row>
    <row r="28" spans="1:4" ht="15" customHeight="1" x14ac:dyDescent="0.25">
      <c r="A28" s="206" t="str">
        <f>'VNOS PODATKOV'!C45</f>
        <v>telefonska številka</v>
      </c>
      <c r="B28" s="67"/>
      <c r="C28" s="45" t="str">
        <f>IF('VNOS PODATKOV'!D$41=TRUE,'VNOS PODATKOV'!D45, "")</f>
        <v/>
      </c>
    </row>
    <row r="29" spans="1:4" ht="15.75" customHeight="1" x14ac:dyDescent="0.25">
      <c r="A29" s="67" t="str">
        <f>'VNOS PODATKOV'!C46</f>
        <v>elektronski naslov</v>
      </c>
      <c r="B29" s="67"/>
      <c r="C29" s="45" t="str">
        <f>IF('VNOS PODATKOV'!D$41=TRUE,'VNOS PODATKOV'!D46, "")</f>
        <v/>
      </c>
    </row>
    <row r="30" spans="1:4" ht="15.75" customHeight="1" x14ac:dyDescent="0.25">
      <c r="A30" s="24"/>
      <c r="B30" s="24"/>
      <c r="C30" s="45"/>
    </row>
    <row r="31" spans="1:4" ht="15" x14ac:dyDescent="0.25">
      <c r="A31" s="429" t="s">
        <v>475</v>
      </c>
      <c r="B31" s="429"/>
      <c r="C31" s="429"/>
    </row>
    <row r="32" spans="1:4" ht="15" x14ac:dyDescent="0.25">
      <c r="A32" s="197" t="str">
        <f>'VNOS PODATKOV'!C114</f>
        <v>področje</v>
      </c>
      <c r="B32" s="197"/>
      <c r="C32" s="395"/>
    </row>
    <row r="33" spans="1:3" ht="15" x14ac:dyDescent="0.25">
      <c r="A33" s="112" t="s">
        <v>694</v>
      </c>
      <c r="B33" s="61"/>
      <c r="C33" s="61"/>
    </row>
    <row r="34" spans="1:3" ht="15" customHeight="1" x14ac:dyDescent="0.25">
      <c r="A34" s="197" t="str">
        <f>'VNOS PODATKOV'!C182</f>
        <v>naslov</v>
      </c>
      <c r="B34" s="197"/>
      <c r="C34" s="161" t="str">
        <f>IFERROR(INDEX('VNOS PODATKOV'!$C$115:$K$177,MATCH($C$32,'VNOS PODATKOV'!$C$115:$C$177,0),3),"")</f>
        <v/>
      </c>
    </row>
    <row r="35" spans="1:3" ht="15" customHeight="1" x14ac:dyDescent="0.25">
      <c r="A35" s="197" t="str">
        <f>'VNOS PODATKOV'!D114</f>
        <v>naziv mnenja</v>
      </c>
      <c r="B35" s="197"/>
      <c r="C35" s="161" t="str">
        <f>IFERROR(INDEX('VNOS PODATKOV'!$C$115:$K$177,MATCH($C$32,'VNOS PODATKOV'!$C$115:$C$177,0),4),"")</f>
        <v/>
      </c>
    </row>
    <row r="36" spans="1:3" ht="15" x14ac:dyDescent="0.25">
      <c r="A36" s="197" t="s">
        <v>695</v>
      </c>
      <c r="B36" s="197"/>
      <c r="C36" s="161" t="str">
        <f>IFERROR(INDEX('VNOS PODATKOV'!$C$115:$K$177,MATCH($C$32,'VNOS PODATKOV'!$C$115:$C$177,0),5),"")</f>
        <v/>
      </c>
    </row>
    <row r="37" spans="1:3" ht="15" x14ac:dyDescent="0.25">
      <c r="A37" s="197" t="str">
        <f>'VNOS PODATKOV'!K114</f>
        <v>datum mnenja</v>
      </c>
      <c r="B37" s="197"/>
      <c r="C37" s="299" t="str">
        <f>IFERROR(INDEX('VNOS PODATKOV'!$C$115:$K$177,MATCH($C$32,'VNOS PODATKOV'!$C$115:$C$177,0),6),"")</f>
        <v/>
      </c>
    </row>
    <row r="38" spans="1:3" ht="15" x14ac:dyDescent="0.25">
      <c r="A38" s="197"/>
      <c r="B38" s="49"/>
      <c r="C38" s="299"/>
    </row>
    <row r="39" spans="1:3" ht="15" x14ac:dyDescent="0.25">
      <c r="A39" s="429" t="str">
        <f>'VNOS PODATKOV'!C71</f>
        <v>PODATKI O GRADNJI</v>
      </c>
      <c r="B39" s="429"/>
      <c r="C39" s="429"/>
    </row>
    <row r="40" spans="1:3" x14ac:dyDescent="0.25">
      <c r="A40" s="65" t="str">
        <f>'VNOS PODATKOV'!C74</f>
        <v>naziv gradnje</v>
      </c>
      <c r="B40" s="20"/>
      <c r="C40" s="161">
        <f>'VNOS PODATKOV'!D74</f>
        <v>0</v>
      </c>
    </row>
    <row r="41" spans="1:3" ht="57.75" customHeight="1" x14ac:dyDescent="0.25">
      <c r="A41" s="24" t="s">
        <v>696</v>
      </c>
      <c r="B41" s="197"/>
      <c r="C41" s="107"/>
    </row>
    <row r="42" spans="1:3" ht="15" x14ac:dyDescent="0.25">
      <c r="A42" s="429" t="s">
        <v>697</v>
      </c>
      <c r="B42" s="429"/>
      <c r="C42" s="429"/>
    </row>
    <row r="43" spans="1:3" ht="15" x14ac:dyDescent="0.25">
      <c r="A43" s="112" t="str">
        <f>'VNOS PODATKOV'!C66</f>
        <v>podatki se vpišejo, če dokumentacijo izdela projektant</v>
      </c>
      <c r="B43"/>
      <c r="C43" s="61"/>
    </row>
    <row r="44" spans="1:3" ht="15" x14ac:dyDescent="0.25">
      <c r="A44" s="159" t="str">
        <f>'VNOS PODATKOV'!C69</f>
        <v>številka projekta</v>
      </c>
      <c r="B44" s="208"/>
      <c r="C44" s="45">
        <f>'VNOS PODATKOV'!D69</f>
        <v>0</v>
      </c>
    </row>
    <row r="45" spans="1:3" ht="15" x14ac:dyDescent="0.25">
      <c r="A45" s="159" t="str">
        <f>'VNOS PODATKOV'!C70</f>
        <v>datum izdelave</v>
      </c>
      <c r="B45" s="208"/>
      <c r="C45" s="394">
        <f>'VNOS PODATKOV'!D70</f>
        <v>0</v>
      </c>
    </row>
    <row r="46" spans="1:3" ht="15" x14ac:dyDescent="0.25">
      <c r="A46" s="159" t="str">
        <f>'VNOS PODATKOV'!C50</f>
        <v>projektant (naziv družbe)</v>
      </c>
      <c r="B46" s="208"/>
      <c r="C46" s="101">
        <f>'VNOS PODATKOV'!D50</f>
        <v>0</v>
      </c>
    </row>
    <row r="47" spans="1:3" ht="15" x14ac:dyDescent="0.25">
      <c r="A47" s="49"/>
      <c r="B47" s="306"/>
      <c r="C47" s="46"/>
    </row>
    <row r="48" spans="1:3" ht="40.5" x14ac:dyDescent="0.25">
      <c r="B48" s="307"/>
      <c r="C48" s="294" t="s">
        <v>698</v>
      </c>
    </row>
    <row r="49" spans="1:3" x14ac:dyDescent="0.25">
      <c r="B49" s="307"/>
      <c r="C49" s="294"/>
    </row>
    <row r="50" spans="1:3" x14ac:dyDescent="0.25">
      <c r="A50" s="159" t="s">
        <v>851</v>
      </c>
      <c r="B50" s="14"/>
      <c r="C50" s="64" t="s">
        <v>102</v>
      </c>
    </row>
    <row r="51" spans="1:3" ht="15" x14ac:dyDescent="0.25">
      <c r="A51" s="303">
        <f ca="1">TODAY()</f>
        <v>45009</v>
      </c>
      <c r="B51" s="344"/>
      <c r="C51" s="274"/>
    </row>
    <row r="52" spans="1:3" ht="15" x14ac:dyDescent="0.25">
      <c r="A52" s="299"/>
      <c r="B52" s="163"/>
      <c r="C52" s="363"/>
    </row>
    <row r="53" spans="1:3" ht="15" x14ac:dyDescent="0.25">
      <c r="A53" s="299"/>
      <c r="B53" s="299"/>
      <c r="C53" s="299"/>
    </row>
    <row r="54" spans="1:3" ht="15" x14ac:dyDescent="0.25">
      <c r="A54" s="429" t="s">
        <v>96</v>
      </c>
      <c r="B54" s="429"/>
      <c r="C54" s="429"/>
    </row>
    <row r="55" spans="1:3" ht="15" x14ac:dyDescent="0.25">
      <c r="A55" s="23" t="s">
        <v>539</v>
      </c>
      <c r="B55"/>
      <c r="C55"/>
    </row>
    <row r="56" spans="1:3" x14ac:dyDescent="0.3">
      <c r="B56" s="288" t="b">
        <v>0</v>
      </c>
      <c r="C56" s="275" t="s">
        <v>109</v>
      </c>
    </row>
    <row r="57" spans="1:3" x14ac:dyDescent="0.3">
      <c r="B57" s="288" t="b">
        <v>0</v>
      </c>
      <c r="C57" s="275" t="s">
        <v>699</v>
      </c>
    </row>
    <row r="58" spans="1:3" x14ac:dyDescent="0.3">
      <c r="B58" s="288" t="b">
        <v>0</v>
      </c>
      <c r="C58" s="275" t="s">
        <v>680</v>
      </c>
    </row>
    <row r="59" spans="1:3" x14ac:dyDescent="0.25">
      <c r="A59" s="25"/>
      <c r="C59" s="107"/>
    </row>
    <row r="60" spans="1:3" x14ac:dyDescent="0.25">
      <c r="C60" s="107"/>
    </row>
    <row r="61" spans="1:3" x14ac:dyDescent="0.25">
      <c r="C61" s="107"/>
    </row>
  </sheetData>
  <sheetProtection sheet="1" objects="1" scenarios="1"/>
  <mergeCells count="7">
    <mergeCell ref="A42:C42"/>
    <mergeCell ref="A54:C54"/>
    <mergeCell ref="A2:C2"/>
    <mergeCell ref="A4:C4"/>
    <mergeCell ref="A18:C18"/>
    <mergeCell ref="A31:C31"/>
    <mergeCell ref="A39:C39"/>
  </mergeCells>
  <pageMargins left="0.98425196850393704" right="0.59055118110236227" top="0.59055118110236227" bottom="0.39370078740157483" header="0.19685039370078741" footer="0.19685039370078741"/>
  <pageSetup paperSize="9" orientation="portrait" r:id="rId1"/>
  <rowBreaks count="1" manualBreakCount="1">
    <brk id="41" max="16383" man="1"/>
  </rowBreaks>
  <drawing r:id="rId2"/>
  <legacyDrawing r:id="rId3"/>
  <controls>
    <mc:AlternateContent xmlns:mc="http://schemas.openxmlformats.org/markup-compatibility/2006">
      <mc:Choice Requires="x14">
        <control shapeId="215047" r:id="rId4" name="CommandButton1">
          <controlPr defaultSize="0" print="0" autoLine="0" r:id="rId5">
            <anchor>
              <from>
                <xdr:col>2</xdr:col>
                <xdr:colOff>2962275</xdr:colOff>
                <xdr:row>0</xdr:row>
                <xdr:rowOff>76200</xdr:rowOff>
              </from>
              <to>
                <xdr:col>2</xdr:col>
                <xdr:colOff>4219575</xdr:colOff>
                <xdr:row>1</xdr:row>
                <xdr:rowOff>28575</xdr:rowOff>
              </to>
            </anchor>
          </controlPr>
        </control>
      </mc:Choice>
      <mc:Fallback>
        <control shapeId="215047" r:id="rId4" name="CommandButton1"/>
      </mc:Fallback>
    </mc:AlternateContent>
    <mc:AlternateContent xmlns:mc="http://schemas.openxmlformats.org/markup-compatibility/2006">
      <mc:Choice Requires="x14">
        <control shapeId="215048" r:id="rId6" name="CommandButton2">
          <controlPr defaultSize="0" print="0" autoLine="0" r:id="rId7">
            <anchor>
              <from>
                <xdr:col>2</xdr:col>
                <xdr:colOff>2962275</xdr:colOff>
                <xdr:row>1</xdr:row>
                <xdr:rowOff>47625</xdr:rowOff>
              </from>
              <to>
                <xdr:col>2</xdr:col>
                <xdr:colOff>4219575</xdr:colOff>
                <xdr:row>1</xdr:row>
                <xdr:rowOff>295275</xdr:rowOff>
              </to>
            </anchor>
          </controlPr>
        </control>
      </mc:Choice>
      <mc:Fallback>
        <control shapeId="215048" r:id="rId6" name="CommandButton2"/>
      </mc:Fallback>
    </mc:AlternateContent>
    <mc:AlternateContent xmlns:mc="http://schemas.openxmlformats.org/markup-compatibility/2006">
      <mc:Choice Requires="x14">
        <control shapeId="215049" r:id="rId8" name="CommandButton3">
          <controlPr defaultSize="0" print="0" autoLine="0" r:id="rId9">
            <anchor>
              <from>
                <xdr:col>2</xdr:col>
                <xdr:colOff>2962275</xdr:colOff>
                <xdr:row>1</xdr:row>
                <xdr:rowOff>314325</xdr:rowOff>
              </from>
              <to>
                <xdr:col>2</xdr:col>
                <xdr:colOff>4219575</xdr:colOff>
                <xdr:row>1</xdr:row>
                <xdr:rowOff>561975</xdr:rowOff>
              </to>
            </anchor>
          </controlPr>
        </control>
      </mc:Choice>
      <mc:Fallback>
        <control shapeId="215049" r:id="rId8" name="CommandButton3"/>
      </mc:Fallback>
    </mc:AlternateContent>
    <mc:AlternateContent xmlns:mc="http://schemas.openxmlformats.org/markup-compatibility/2006">
      <mc:Choice Requires="x14">
        <control shapeId="215041" r:id="rId10" name="Check Box 1">
          <controlPr defaultSize="0" autoFill="0" autoLine="0" autoPict="0">
            <anchor moveWithCells="1">
              <from>
                <xdr:col>1</xdr:col>
                <xdr:colOff>9525</xdr:colOff>
                <xdr:row>55</xdr:row>
                <xdr:rowOff>19050</xdr:rowOff>
              </from>
              <to>
                <xdr:col>1</xdr:col>
                <xdr:colOff>200025</xdr:colOff>
                <xdr:row>56</xdr:row>
                <xdr:rowOff>9525</xdr:rowOff>
              </to>
            </anchor>
          </controlPr>
        </control>
      </mc:Choice>
    </mc:AlternateContent>
    <mc:AlternateContent xmlns:mc="http://schemas.openxmlformats.org/markup-compatibility/2006">
      <mc:Choice Requires="x14">
        <control shapeId="215042" r:id="rId11" name="Check Box 2">
          <controlPr defaultSize="0" autoFill="0" autoLine="0" autoPict="0">
            <anchor moveWithCells="1">
              <from>
                <xdr:col>1</xdr:col>
                <xdr:colOff>0</xdr:colOff>
                <xdr:row>56</xdr:row>
                <xdr:rowOff>19050</xdr:rowOff>
              </from>
              <to>
                <xdr:col>1</xdr:col>
                <xdr:colOff>180975</xdr:colOff>
                <xdr:row>56</xdr:row>
                <xdr:rowOff>190500</xdr:rowOff>
              </to>
            </anchor>
          </controlPr>
        </control>
      </mc:Choice>
    </mc:AlternateContent>
    <mc:AlternateContent xmlns:mc="http://schemas.openxmlformats.org/markup-compatibility/2006">
      <mc:Choice Requires="x14">
        <control shapeId="215043" r:id="rId12" name="Check Box 3">
          <controlPr defaultSize="0" autoFill="0" autoLine="0" autoPict="0">
            <anchor moveWithCells="1">
              <from>
                <xdr:col>1</xdr:col>
                <xdr:colOff>0</xdr:colOff>
                <xdr:row>57</xdr:row>
                <xdr:rowOff>38100</xdr:rowOff>
              </from>
              <to>
                <xdr:col>1</xdr:col>
                <xdr:colOff>228600</xdr:colOff>
                <xdr:row>57</xdr:row>
                <xdr:rowOff>190500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prompt="IZBERI IZ SEZNAMA" xr:uid="{68A0647A-415E-429F-B105-C1C48634AC08}">
          <x14:formula1>
            <xm:f>'BAZA PODATKOV'!$A$318:$A$364</xm:f>
          </x14:formula1>
          <xm:sqref>C32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E6958-7D2B-490B-B7D3-A430589E6C91}">
  <sheetPr codeName="Sheet52">
    <tabColor theme="1" tint="0.34998626667073579"/>
  </sheetPr>
  <dimension ref="A1:C51"/>
  <sheetViews>
    <sheetView showGridLines="0" view="pageLayout" topLeftCell="A16" zoomScaleNormal="100" workbookViewId="0">
      <selection activeCell="C51" sqref="C51"/>
    </sheetView>
  </sheetViews>
  <sheetFormatPr defaultColWidth="8.42578125" defaultRowHeight="16.5" x14ac:dyDescent="0.25"/>
  <cols>
    <col min="1" max="1" width="23.7109375" style="4" customWidth="1"/>
    <col min="2" max="2" width="2.42578125" style="4" customWidth="1"/>
    <col min="3" max="3" width="59" style="4" customWidth="1"/>
  </cols>
  <sheetData>
    <row r="1" spans="1:3" ht="23.25" x14ac:dyDescent="0.25">
      <c r="A1" s="254" t="s">
        <v>747</v>
      </c>
      <c r="B1" s="255"/>
      <c r="C1" s="255"/>
    </row>
    <row r="2" spans="1:3" ht="84.95" customHeight="1" x14ac:dyDescent="0.25">
      <c r="A2" s="432" t="s">
        <v>585</v>
      </c>
      <c r="B2" s="432"/>
      <c r="C2" s="432"/>
    </row>
    <row r="4" spans="1:3" ht="15" x14ac:dyDescent="0.25">
      <c r="A4" s="256" t="str">
        <f>'VNOS PODATKOV'!C22</f>
        <v>INVESTITOR</v>
      </c>
      <c r="B4" s="256"/>
      <c r="C4" s="256"/>
    </row>
    <row r="5" spans="1:3" ht="15" x14ac:dyDescent="0.25">
      <c r="A5" s="197" t="str">
        <f>'VNOS PODATKOV'!C23</f>
        <v>INVESTITOR 1</v>
      </c>
      <c r="B5" s="197"/>
      <c r="C5" s="197"/>
    </row>
    <row r="6" spans="1:3" ht="15" x14ac:dyDescent="0.25">
      <c r="A6" s="42" t="str">
        <f>'VNOS PODATKOV'!C24</f>
        <v>ime in priimek ali naziv družbe</v>
      </c>
      <c r="B6" s="42"/>
      <c r="C6" s="199">
        <f>'VNOS PODATKOV'!D24</f>
        <v>0</v>
      </c>
    </row>
    <row r="7" spans="1:3" ht="15" x14ac:dyDescent="0.25">
      <c r="A7" s="42" t="str">
        <f>'VNOS PODATKOV'!C25</f>
        <v>naslov ali sedež družbe</v>
      </c>
      <c r="B7" s="42"/>
      <c r="C7" s="199">
        <f>'VNOS PODATKOV'!D25</f>
        <v>0</v>
      </c>
    </row>
    <row r="8" spans="1:3" ht="15" x14ac:dyDescent="0.25">
      <c r="A8" s="197" t="str">
        <f>'VNOS PODATKOV'!C27</f>
        <v>INVESTITOR 2</v>
      </c>
      <c r="B8" s="197"/>
      <c r="C8" s="197"/>
    </row>
    <row r="9" spans="1:3" ht="15" x14ac:dyDescent="0.25">
      <c r="A9" s="42" t="str">
        <f>'VNOS PODATKOV'!C28</f>
        <v>ime in priimek ali naziv družbe</v>
      </c>
      <c r="B9" s="42"/>
      <c r="C9" s="199">
        <f>'VNOS PODATKOV'!D28</f>
        <v>0</v>
      </c>
    </row>
    <row r="10" spans="1:3" ht="15" x14ac:dyDescent="0.25">
      <c r="A10" s="42" t="str">
        <f>'VNOS PODATKOV'!C29</f>
        <v>naslov ali sedež družbe</v>
      </c>
      <c r="B10" s="42"/>
      <c r="C10" s="199">
        <f>'VNOS PODATKOV'!D29</f>
        <v>0</v>
      </c>
    </row>
    <row r="11" spans="1:3" ht="15" x14ac:dyDescent="0.25">
      <c r="A11" s="197" t="str">
        <f>'VNOS PODATKOV'!C31</f>
        <v>INVESTITOR 3</v>
      </c>
      <c r="B11" s="197"/>
      <c r="C11" s="197"/>
    </row>
    <row r="12" spans="1:3" ht="15" x14ac:dyDescent="0.25">
      <c r="A12" s="42" t="str">
        <f>'VNOS PODATKOV'!C32</f>
        <v>ime in priimek ali naziv družbe</v>
      </c>
      <c r="B12" s="42"/>
      <c r="C12" s="199">
        <f>'VNOS PODATKOV'!D32</f>
        <v>0</v>
      </c>
    </row>
    <row r="13" spans="1:3" ht="15" x14ac:dyDescent="0.25">
      <c r="A13" s="42" t="str">
        <f>'VNOS PODATKOV'!C33</f>
        <v>naslov ali sedež družbe</v>
      </c>
      <c r="B13" s="42"/>
      <c r="C13" s="199">
        <f>'VNOS PODATKOV'!D33</f>
        <v>0</v>
      </c>
    </row>
    <row r="14" spans="1:3" ht="15" x14ac:dyDescent="0.25">
      <c r="A14" s="197"/>
      <c r="B14" s="197"/>
      <c r="C14" s="199"/>
    </row>
    <row r="15" spans="1:3" ht="15" x14ac:dyDescent="0.25">
      <c r="A15" s="256" t="str">
        <f>'VNOS PODATKOV'!C35</f>
        <v>KONTAKTNA OSEBA</v>
      </c>
      <c r="B15" s="256"/>
      <c r="C15" s="256"/>
    </row>
    <row r="16" spans="1:3" ht="15" x14ac:dyDescent="0.25">
      <c r="A16" s="67" t="str">
        <f>'VNOS PODATKOV'!C36</f>
        <v>ime in priimek</v>
      </c>
      <c r="B16" s="67"/>
      <c r="C16" s="203">
        <f>'VNOS PODATKOV'!D36</f>
        <v>0</v>
      </c>
    </row>
    <row r="17" spans="1:3" ht="15" x14ac:dyDescent="0.25">
      <c r="A17" s="67" t="str">
        <f>'VNOS PODATKOV'!C37</f>
        <v>telefonska številka</v>
      </c>
      <c r="B17" s="67"/>
      <c r="C17" s="203">
        <f>'VNOS PODATKOV'!D37</f>
        <v>0</v>
      </c>
    </row>
    <row r="18" spans="1:3" ht="15" x14ac:dyDescent="0.25">
      <c r="A18" s="67" t="str">
        <f>'VNOS PODATKOV'!C38</f>
        <v>elektronski naslov</v>
      </c>
      <c r="B18" s="67"/>
      <c r="C18" s="140">
        <f>'VNOS PODATKOV'!D38</f>
        <v>0</v>
      </c>
    </row>
    <row r="19" spans="1:3" ht="15" x14ac:dyDescent="0.25">
      <c r="A19" s="24"/>
      <c r="B19" s="24"/>
      <c r="C19" s="203"/>
    </row>
    <row r="20" spans="1:3" ht="15" x14ac:dyDescent="0.25">
      <c r="A20" s="256" t="str">
        <f>'VNOS PODATKOV'!C39</f>
        <v>POOBLAŠČENEC</v>
      </c>
      <c r="B20" s="256"/>
      <c r="C20" s="256"/>
    </row>
    <row r="21" spans="1:3" ht="15" x14ac:dyDescent="0.25">
      <c r="A21" s="112" t="str">
        <f>'VNOS PODATKOV'!C40</f>
        <v>podatki se vpišejo, kadar je imenovan pooblaščenec</v>
      </c>
      <c r="B21" s="61"/>
      <c r="C21" s="61"/>
    </row>
    <row r="22" spans="1:3" ht="15" x14ac:dyDescent="0.25">
      <c r="A22" s="67" t="str">
        <f>'VNOS PODATKOV'!C42</f>
        <v>ime in priimek ali naziv družbe</v>
      </c>
      <c r="B22" s="67"/>
      <c r="C22" s="45" t="str">
        <f>IF('VNOS PODATKOV'!D$41=TRUE,'VNOS PODATKOV'!D42, "")</f>
        <v/>
      </c>
    </row>
    <row r="23" spans="1:3" ht="15" x14ac:dyDescent="0.25">
      <c r="A23" s="67" t="str">
        <f>'VNOS PODATKOV'!C43</f>
        <v>naslov ali sedež družbe</v>
      </c>
      <c r="B23" s="67"/>
      <c r="C23" s="45" t="str">
        <f>IF('VNOS PODATKOV'!D$41=TRUE,'VNOS PODATKOV'!D43, "")</f>
        <v/>
      </c>
    </row>
    <row r="24" spans="1:3" ht="15" x14ac:dyDescent="0.25">
      <c r="A24" s="24"/>
      <c r="B24" s="24"/>
      <c r="C24" s="45"/>
    </row>
    <row r="25" spans="1:3" ht="15" x14ac:dyDescent="0.25">
      <c r="A25" s="256" t="s">
        <v>748</v>
      </c>
      <c r="B25" s="256"/>
      <c r="C25" s="256"/>
    </row>
    <row r="26" spans="1:3" ht="15" x14ac:dyDescent="0.25">
      <c r="A26" s="24" t="s">
        <v>84</v>
      </c>
      <c r="B26" s="24"/>
      <c r="C26" s="145">
        <f>'VNOS PODATKOV'!D181</f>
        <v>0</v>
      </c>
    </row>
    <row r="27" spans="1:3" ht="15" x14ac:dyDescent="0.25">
      <c r="A27" s="67" t="s">
        <v>2</v>
      </c>
      <c r="B27" s="67"/>
      <c r="C27" s="145">
        <f>'VNOS PODATKOV'!D182</f>
        <v>0</v>
      </c>
    </row>
    <row r="28" spans="1:3" ht="15" x14ac:dyDescent="0.25">
      <c r="A28" s="24"/>
      <c r="B28" s="24"/>
      <c r="C28" s="24"/>
    </row>
    <row r="29" spans="1:3" ht="15" x14ac:dyDescent="0.25">
      <c r="A29" s="256" t="s">
        <v>749</v>
      </c>
      <c r="B29" s="256"/>
      <c r="C29" s="256"/>
    </row>
    <row r="30" spans="1:3" ht="15" x14ac:dyDescent="0.25">
      <c r="A30" s="257" t="s">
        <v>750</v>
      </c>
      <c r="B30" s="257"/>
      <c r="C30" s="107"/>
    </row>
    <row r="31" spans="1:3" ht="15" x14ac:dyDescent="0.25">
      <c r="A31" s="257" t="s">
        <v>751</v>
      </c>
      <c r="B31" s="257"/>
      <c r="C31" s="107"/>
    </row>
    <row r="32" spans="1:3" ht="15" x14ac:dyDescent="0.25">
      <c r="A32" s="258" t="s">
        <v>752</v>
      </c>
      <c r="B32" s="257"/>
      <c r="C32" s="259"/>
    </row>
    <row r="33" spans="1:3" s="29" customFormat="1" x14ac:dyDescent="0.3">
      <c r="B33" s="288" t="b">
        <v>0</v>
      </c>
      <c r="C33" s="259" t="s">
        <v>753</v>
      </c>
    </row>
    <row r="34" spans="1:3" s="29" customFormat="1" x14ac:dyDescent="0.3">
      <c r="A34" s="260"/>
      <c r="B34" s="288" t="b">
        <v>0</v>
      </c>
      <c r="C34" s="259" t="s">
        <v>754</v>
      </c>
    </row>
    <row r="35" spans="1:3" s="29" customFormat="1" x14ac:dyDescent="0.3">
      <c r="A35" s="113"/>
      <c r="B35" s="288" t="b">
        <v>0</v>
      </c>
      <c r="C35" s="259" t="s">
        <v>755</v>
      </c>
    </row>
    <row r="36" spans="1:3" s="29" customFormat="1" x14ac:dyDescent="0.3">
      <c r="A36" s="113"/>
      <c r="B36" s="288" t="b">
        <v>0</v>
      </c>
      <c r="C36" s="259" t="s">
        <v>756</v>
      </c>
    </row>
    <row r="37" spans="1:3" s="29" customFormat="1" x14ac:dyDescent="0.3">
      <c r="A37" s="113"/>
      <c r="B37" s="288" t="b">
        <v>0</v>
      </c>
      <c r="C37" s="259" t="s">
        <v>757</v>
      </c>
    </row>
    <row r="38" spans="1:3" s="29" customFormat="1" x14ac:dyDescent="0.3">
      <c r="A38" s="113"/>
      <c r="B38" s="288" t="b">
        <v>0</v>
      </c>
      <c r="C38" s="259" t="s">
        <v>758</v>
      </c>
    </row>
    <row r="39" spans="1:3" s="29" customFormat="1" x14ac:dyDescent="0.3">
      <c r="A39" s="113"/>
      <c r="B39" s="288" t="b">
        <v>0</v>
      </c>
      <c r="C39" s="259" t="s">
        <v>759</v>
      </c>
    </row>
    <row r="40" spans="1:3" s="29" customFormat="1" x14ac:dyDescent="0.3">
      <c r="A40" s="250"/>
      <c r="B40" s="288" t="b">
        <v>0</v>
      </c>
      <c r="C40" s="259" t="s">
        <v>760</v>
      </c>
    </row>
    <row r="41" spans="1:3" s="29" customFormat="1" ht="96.75" customHeight="1" x14ac:dyDescent="0.25">
      <c r="A41" s="261" t="s">
        <v>761</v>
      </c>
      <c r="B41" s="262"/>
      <c r="C41" s="353"/>
    </row>
    <row r="42" spans="1:3" s="29" customFormat="1" ht="15" x14ac:dyDescent="0.25">
      <c r="A42" s="263"/>
      <c r="B42" s="263"/>
      <c r="C42" s="263"/>
    </row>
    <row r="43" spans="1:3" s="29" customFormat="1" ht="15" x14ac:dyDescent="0.25">
      <c r="B43" s="264"/>
      <c r="C43" s="294" t="s">
        <v>762</v>
      </c>
    </row>
    <row r="44" spans="1:3" ht="15" x14ac:dyDescent="0.25">
      <c r="A44" s="242"/>
      <c r="B44" s="242"/>
      <c r="C44" s="242"/>
    </row>
    <row r="45" spans="1:3" x14ac:dyDescent="0.25">
      <c r="A45" s="159" t="s">
        <v>851</v>
      </c>
      <c r="B45" s="14"/>
      <c r="C45" s="64" t="s">
        <v>102</v>
      </c>
    </row>
    <row r="46" spans="1:3" ht="15" x14ac:dyDescent="0.25">
      <c r="A46" s="303">
        <f ca="1">TODAY()</f>
        <v>45009</v>
      </c>
      <c r="B46" s="344"/>
      <c r="C46" s="274"/>
    </row>
    <row r="47" spans="1:3" ht="15" x14ac:dyDescent="0.25">
      <c r="A47" s="299"/>
      <c r="B47" s="163"/>
      <c r="C47" s="363"/>
    </row>
    <row r="48" spans="1:3" ht="15" x14ac:dyDescent="0.25">
      <c r="A48" s="299"/>
      <c r="B48" s="299"/>
      <c r="C48" s="299"/>
    </row>
    <row r="49" spans="1:3" ht="15" x14ac:dyDescent="0.25">
      <c r="A49" s="433" t="s">
        <v>96</v>
      </c>
      <c r="B49" s="433"/>
      <c r="C49" s="433"/>
    </row>
    <row r="50" spans="1:3" ht="15" x14ac:dyDescent="0.25">
      <c r="A50" s="23" t="s">
        <v>763</v>
      </c>
      <c r="B50"/>
      <c r="C50"/>
    </row>
    <row r="51" spans="1:3" x14ac:dyDescent="0.25">
      <c r="C51" s="107"/>
    </row>
  </sheetData>
  <sheetProtection sheet="1" objects="1" scenarios="1"/>
  <mergeCells count="2">
    <mergeCell ref="A2:C2"/>
    <mergeCell ref="A49:C49"/>
  </mergeCells>
  <conditionalFormatting sqref="C26:C27">
    <cfRule type="expression" dxfId="11" priority="2">
      <formula>NOT(ISBLANK(C26:C27))</formula>
    </cfRule>
  </conditionalFormatting>
  <conditionalFormatting sqref="C31 C36:C37">
    <cfRule type="expression" dxfId="10" priority="1">
      <formula>NOT(ISBLANK(C31:C43))</formula>
    </cfRule>
  </conditionalFormatting>
  <conditionalFormatting sqref="C32">
    <cfRule type="expression" dxfId="9" priority="3">
      <formula>NOT(ISBLANK(C32:C43))</formula>
    </cfRule>
  </conditionalFormatting>
  <conditionalFormatting sqref="C30 C35">
    <cfRule type="expression" dxfId="8" priority="4">
      <formula>NOT(ISBLANK(C30:C43))</formula>
    </cfRule>
  </conditionalFormatting>
  <conditionalFormatting sqref="C41">
    <cfRule type="expression" dxfId="7" priority="5">
      <formula>NOT(ISBLANK(C41:C50))</formula>
    </cfRule>
  </conditionalFormatting>
  <conditionalFormatting sqref="C33:C34 C38:C40">
    <cfRule type="expression" dxfId="6" priority="7">
      <formula>NOT(ISBLANK(C33:C43))</formula>
    </cfRule>
  </conditionalFormatting>
  <pageMargins left="0.98425196850393704" right="0.59055118110236227" top="0.59055118110236227" bottom="0.39370078740157483" header="0.19685039370078741" footer="0.19685039370078741"/>
  <pageSetup paperSize="9" orientation="portrait" r:id="rId1"/>
  <drawing r:id="rId2"/>
  <legacyDrawing r:id="rId3"/>
  <controls>
    <mc:AlternateContent xmlns:mc="http://schemas.openxmlformats.org/markup-compatibility/2006">
      <mc:Choice Requires="x14">
        <control shapeId="218128" r:id="rId4" name="CommandButton3">
          <controlPr defaultSize="0" print="0" autoLine="0" r:id="rId5">
            <anchor>
              <from>
                <xdr:col>2</xdr:col>
                <xdr:colOff>2333625</xdr:colOff>
                <xdr:row>1</xdr:row>
                <xdr:rowOff>323850</xdr:rowOff>
              </from>
              <to>
                <xdr:col>2</xdr:col>
                <xdr:colOff>4133850</xdr:colOff>
                <xdr:row>1</xdr:row>
                <xdr:rowOff>571500</xdr:rowOff>
              </to>
            </anchor>
          </controlPr>
        </control>
      </mc:Choice>
      <mc:Fallback>
        <control shapeId="218128" r:id="rId4" name="CommandButton3"/>
      </mc:Fallback>
    </mc:AlternateContent>
    <mc:AlternateContent xmlns:mc="http://schemas.openxmlformats.org/markup-compatibility/2006">
      <mc:Choice Requires="x14">
        <control shapeId="218127" r:id="rId6" name="CommandButton2">
          <controlPr defaultSize="0" print="0" autoLine="0" r:id="rId7">
            <anchor>
              <from>
                <xdr:col>2</xdr:col>
                <xdr:colOff>2333625</xdr:colOff>
                <xdr:row>1</xdr:row>
                <xdr:rowOff>57150</xdr:rowOff>
              </from>
              <to>
                <xdr:col>2</xdr:col>
                <xdr:colOff>4133850</xdr:colOff>
                <xdr:row>1</xdr:row>
                <xdr:rowOff>304800</xdr:rowOff>
              </to>
            </anchor>
          </controlPr>
        </control>
      </mc:Choice>
      <mc:Fallback>
        <control shapeId="218127" r:id="rId6" name="CommandButton2"/>
      </mc:Fallback>
    </mc:AlternateContent>
    <mc:AlternateContent xmlns:mc="http://schemas.openxmlformats.org/markup-compatibility/2006">
      <mc:Choice Requires="x14">
        <control shapeId="218126" r:id="rId8" name="CommandButton1">
          <controlPr defaultSize="0" print="0" autoLine="0" r:id="rId9">
            <anchor>
              <from>
                <xdr:col>2</xdr:col>
                <xdr:colOff>2333625</xdr:colOff>
                <xdr:row>0</xdr:row>
                <xdr:rowOff>85725</xdr:rowOff>
              </from>
              <to>
                <xdr:col>2</xdr:col>
                <xdr:colOff>4133850</xdr:colOff>
                <xdr:row>1</xdr:row>
                <xdr:rowOff>47625</xdr:rowOff>
              </to>
            </anchor>
          </controlPr>
        </control>
      </mc:Choice>
      <mc:Fallback>
        <control shapeId="218126" r:id="rId8" name="CommandButton1"/>
      </mc:Fallback>
    </mc:AlternateContent>
    <mc:AlternateContent xmlns:mc="http://schemas.openxmlformats.org/markup-compatibility/2006">
      <mc:Choice Requires="x14">
        <control shapeId="218113" r:id="rId10" name="Group Box 1">
          <controlPr defaultSize="0" print="0" autoFill="0" autoPict="0">
            <anchor moveWithCells="1">
              <from>
                <xdr:col>0</xdr:col>
                <xdr:colOff>333375</xdr:colOff>
                <xdr:row>43</xdr:row>
                <xdr:rowOff>0</xdr:rowOff>
              </from>
              <to>
                <xdr:col>0</xdr:col>
                <xdr:colOff>962025</xdr:colOff>
                <xdr:row>48</xdr:row>
                <xdr:rowOff>142875</xdr:rowOff>
              </to>
            </anchor>
          </controlPr>
        </control>
      </mc:Choice>
    </mc:AlternateContent>
    <mc:AlternateContent xmlns:mc="http://schemas.openxmlformats.org/markup-compatibility/2006">
      <mc:Choice Requires="x14">
        <control shapeId="218114" r:id="rId11" name="Group Box 2">
          <controlPr defaultSize="0" print="0" autoFill="0" autoPict="0">
            <anchor moveWithCells="1">
              <from>
                <xdr:col>1</xdr:col>
                <xdr:colOff>104775</xdr:colOff>
                <xdr:row>43</xdr:row>
                <xdr:rowOff>0</xdr:rowOff>
              </from>
              <to>
                <xdr:col>2</xdr:col>
                <xdr:colOff>809625</xdr:colOff>
                <xdr:row>57</xdr:row>
                <xdr:rowOff>38100</xdr:rowOff>
              </to>
            </anchor>
          </controlPr>
        </control>
      </mc:Choice>
    </mc:AlternateContent>
    <mc:AlternateContent xmlns:mc="http://schemas.openxmlformats.org/markup-compatibility/2006">
      <mc:Choice Requires="x14">
        <control shapeId="218118" r:id="rId12" name="Check Box 6">
          <controlPr defaultSize="0" autoFill="0" autoLine="0" autoPict="0">
            <anchor moveWithCells="1">
              <from>
                <xdr:col>0</xdr:col>
                <xdr:colOff>1666875</xdr:colOff>
                <xdr:row>32</xdr:row>
                <xdr:rowOff>9525</xdr:rowOff>
              </from>
              <to>
                <xdr:col>2</xdr:col>
                <xdr:colOff>85725</xdr:colOff>
                <xdr:row>32</xdr:row>
                <xdr:rowOff>200025</xdr:rowOff>
              </to>
            </anchor>
          </controlPr>
        </control>
      </mc:Choice>
    </mc:AlternateContent>
    <mc:AlternateContent xmlns:mc="http://schemas.openxmlformats.org/markup-compatibility/2006">
      <mc:Choice Requires="x14">
        <control shapeId="218119" r:id="rId13" name="Check Box 7">
          <controlPr defaultSize="0" autoFill="0" autoLine="0" autoPict="0">
            <anchor moveWithCells="1">
              <from>
                <xdr:col>0</xdr:col>
                <xdr:colOff>1666875</xdr:colOff>
                <xdr:row>33</xdr:row>
                <xdr:rowOff>9525</xdr:rowOff>
              </from>
              <to>
                <xdr:col>2</xdr:col>
                <xdr:colOff>104775</xdr:colOff>
                <xdr:row>33</xdr:row>
                <xdr:rowOff>200025</xdr:rowOff>
              </to>
            </anchor>
          </controlPr>
        </control>
      </mc:Choice>
    </mc:AlternateContent>
    <mc:AlternateContent xmlns:mc="http://schemas.openxmlformats.org/markup-compatibility/2006">
      <mc:Choice Requires="x14">
        <control shapeId="218120" r:id="rId14" name="Check Box 8">
          <controlPr defaultSize="0" autoFill="0" autoLine="0" autoPict="0">
            <anchor moveWithCells="1">
              <from>
                <xdr:col>0</xdr:col>
                <xdr:colOff>1676400</xdr:colOff>
                <xdr:row>34</xdr:row>
                <xdr:rowOff>9525</xdr:rowOff>
              </from>
              <to>
                <xdr:col>2</xdr:col>
                <xdr:colOff>114300</xdr:colOff>
                <xdr:row>34</xdr:row>
                <xdr:rowOff>190500</xdr:rowOff>
              </to>
            </anchor>
          </controlPr>
        </control>
      </mc:Choice>
    </mc:AlternateContent>
    <mc:AlternateContent xmlns:mc="http://schemas.openxmlformats.org/markup-compatibility/2006">
      <mc:Choice Requires="x14">
        <control shapeId="218121" r:id="rId15" name="Check Box 9">
          <controlPr defaultSize="0" autoFill="0" autoLine="0" autoPict="0">
            <anchor moveWithCells="1">
              <from>
                <xdr:col>0</xdr:col>
                <xdr:colOff>1676400</xdr:colOff>
                <xdr:row>35</xdr:row>
                <xdr:rowOff>0</xdr:rowOff>
              </from>
              <to>
                <xdr:col>2</xdr:col>
                <xdr:colOff>104775</xdr:colOff>
                <xdr:row>35</xdr:row>
                <xdr:rowOff>200025</xdr:rowOff>
              </to>
            </anchor>
          </controlPr>
        </control>
      </mc:Choice>
    </mc:AlternateContent>
    <mc:AlternateContent xmlns:mc="http://schemas.openxmlformats.org/markup-compatibility/2006">
      <mc:Choice Requires="x14">
        <control shapeId="218122" r:id="rId16" name="Check Box 10">
          <controlPr defaultSize="0" autoFill="0" autoLine="0" autoPict="0">
            <anchor moveWithCells="1">
              <from>
                <xdr:col>0</xdr:col>
                <xdr:colOff>1666875</xdr:colOff>
                <xdr:row>36</xdr:row>
                <xdr:rowOff>19050</xdr:rowOff>
              </from>
              <to>
                <xdr:col>2</xdr:col>
                <xdr:colOff>85725</xdr:colOff>
                <xdr:row>36</xdr:row>
                <xdr:rowOff>180975</xdr:rowOff>
              </to>
            </anchor>
          </controlPr>
        </control>
      </mc:Choice>
    </mc:AlternateContent>
    <mc:AlternateContent xmlns:mc="http://schemas.openxmlformats.org/markup-compatibility/2006">
      <mc:Choice Requires="x14">
        <control shapeId="218123" r:id="rId17" name="Check Box 11">
          <controlPr defaultSize="0" autoFill="0" autoLine="0" autoPict="0">
            <anchor moveWithCells="1">
              <from>
                <xdr:col>0</xdr:col>
                <xdr:colOff>1666875</xdr:colOff>
                <xdr:row>37</xdr:row>
                <xdr:rowOff>9525</xdr:rowOff>
              </from>
              <to>
                <xdr:col>2</xdr:col>
                <xdr:colOff>76200</xdr:colOff>
                <xdr:row>37</xdr:row>
                <xdr:rowOff>190500</xdr:rowOff>
              </to>
            </anchor>
          </controlPr>
        </control>
      </mc:Choice>
    </mc:AlternateContent>
    <mc:AlternateContent xmlns:mc="http://schemas.openxmlformats.org/markup-compatibility/2006">
      <mc:Choice Requires="x14">
        <control shapeId="218124" r:id="rId18" name="Check Box 12">
          <controlPr defaultSize="0" autoFill="0" autoLine="0" autoPict="0">
            <anchor moveWithCells="1">
              <from>
                <xdr:col>0</xdr:col>
                <xdr:colOff>1676400</xdr:colOff>
                <xdr:row>38</xdr:row>
                <xdr:rowOff>19050</xdr:rowOff>
              </from>
              <to>
                <xdr:col>2</xdr:col>
                <xdr:colOff>85725</xdr:colOff>
                <xdr:row>38</xdr:row>
                <xdr:rowOff>200025</xdr:rowOff>
              </to>
            </anchor>
          </controlPr>
        </control>
      </mc:Choice>
    </mc:AlternateContent>
    <mc:AlternateContent xmlns:mc="http://schemas.openxmlformats.org/markup-compatibility/2006">
      <mc:Choice Requires="x14">
        <control shapeId="218125" r:id="rId19" name="Check Box 13">
          <controlPr defaultSize="0" autoFill="0" autoLine="0" autoPict="0">
            <anchor moveWithCells="1">
              <from>
                <xdr:col>0</xdr:col>
                <xdr:colOff>1676400</xdr:colOff>
                <xdr:row>39</xdr:row>
                <xdr:rowOff>28575</xdr:rowOff>
              </from>
              <to>
                <xdr:col>1</xdr:col>
                <xdr:colOff>152400</xdr:colOff>
                <xdr:row>39</xdr:row>
                <xdr:rowOff>171450</xdr:rowOff>
              </to>
            </anchor>
          </controlPr>
        </control>
      </mc:Choice>
    </mc:AlternateContent>
    <mc:AlternateContent xmlns:mc="http://schemas.openxmlformats.org/markup-compatibility/2006">
      <mc:Choice Requires="x14">
        <control shapeId="218129" r:id="rId20" name="Group Box 17">
          <controlPr defaultSize="0" print="0" autoFill="0" autoPict="0">
            <anchor moveWithCells="1">
              <from>
                <xdr:col>0</xdr:col>
                <xdr:colOff>333375</xdr:colOff>
                <xdr:row>43</xdr:row>
                <xdr:rowOff>0</xdr:rowOff>
              </from>
              <to>
                <xdr:col>0</xdr:col>
                <xdr:colOff>962025</xdr:colOff>
                <xdr:row>48</xdr:row>
                <xdr:rowOff>142875</xdr:rowOff>
              </to>
            </anchor>
          </controlPr>
        </control>
      </mc:Choice>
    </mc:AlternateContent>
    <mc:AlternateContent xmlns:mc="http://schemas.openxmlformats.org/markup-compatibility/2006">
      <mc:Choice Requires="x14">
        <control shapeId="218130" r:id="rId21" name="Group Box 18">
          <controlPr defaultSize="0" print="0" autoFill="0" autoPict="0">
            <anchor moveWithCells="1">
              <from>
                <xdr:col>0</xdr:col>
                <xdr:colOff>333375</xdr:colOff>
                <xdr:row>43</xdr:row>
                <xdr:rowOff>0</xdr:rowOff>
              </from>
              <to>
                <xdr:col>0</xdr:col>
                <xdr:colOff>990600</xdr:colOff>
                <xdr:row>48</xdr:row>
                <xdr:rowOff>171450</xdr:rowOff>
              </to>
            </anchor>
          </controlPr>
        </control>
      </mc:Choice>
    </mc:AlternateContent>
    <mc:AlternateContent xmlns:mc="http://schemas.openxmlformats.org/markup-compatibility/2006">
      <mc:Choice Requires="x14">
        <control shapeId="218131" r:id="rId22" name="Group Box 19">
          <controlPr defaultSize="0" print="0" autoFill="0" autoPict="0">
            <anchor moveWithCells="1">
              <from>
                <xdr:col>0</xdr:col>
                <xdr:colOff>333375</xdr:colOff>
                <xdr:row>43</xdr:row>
                <xdr:rowOff>0</xdr:rowOff>
              </from>
              <to>
                <xdr:col>0</xdr:col>
                <xdr:colOff>962025</xdr:colOff>
                <xdr:row>48</xdr:row>
                <xdr:rowOff>180975</xdr:rowOff>
              </to>
            </anchor>
          </controlPr>
        </control>
      </mc:Choice>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D8E43-828F-4001-9696-048D25D66117}">
  <sheetPr codeName="Sheet53">
    <tabColor theme="1" tint="0.34998626667073579"/>
  </sheetPr>
  <dimension ref="A1:D44"/>
  <sheetViews>
    <sheetView showGridLines="0" view="pageLayout" zoomScaleNormal="130" workbookViewId="0">
      <selection activeCell="C16" sqref="C16"/>
    </sheetView>
  </sheetViews>
  <sheetFormatPr defaultColWidth="8.42578125" defaultRowHeight="16.5" x14ac:dyDescent="0.25"/>
  <cols>
    <col min="1" max="1" width="23.7109375" style="4" customWidth="1"/>
    <col min="2" max="2" width="2.42578125" style="4" customWidth="1"/>
    <col min="3" max="3" width="59" style="4" customWidth="1"/>
  </cols>
  <sheetData>
    <row r="1" spans="1:3" ht="23.25" x14ac:dyDescent="0.25">
      <c r="A1" s="254" t="s">
        <v>764</v>
      </c>
      <c r="B1" s="255"/>
      <c r="C1" s="255"/>
    </row>
    <row r="2" spans="1:3" ht="84.95" customHeight="1" x14ac:dyDescent="0.25">
      <c r="A2" s="432" t="s">
        <v>765</v>
      </c>
      <c r="B2" s="432"/>
      <c r="C2" s="432"/>
    </row>
    <row r="4" spans="1:3" ht="15" x14ac:dyDescent="0.25">
      <c r="A4" s="256" t="str">
        <f>'VNOS PODATKOV'!C22</f>
        <v>INVESTITOR</v>
      </c>
      <c r="B4" s="256"/>
      <c r="C4" s="256"/>
    </row>
    <row r="5" spans="1:3" ht="15" x14ac:dyDescent="0.25">
      <c r="A5" s="197" t="str">
        <f>'VNOS PODATKOV'!C23</f>
        <v>INVESTITOR 1</v>
      </c>
      <c r="B5" s="197"/>
      <c r="C5" s="197"/>
    </row>
    <row r="6" spans="1:3" ht="15" x14ac:dyDescent="0.25">
      <c r="A6" s="42" t="str">
        <f>'VNOS PODATKOV'!C24</f>
        <v>ime in priimek ali naziv družbe</v>
      </c>
      <c r="B6" s="42"/>
      <c r="C6" s="199">
        <f>'VNOS PODATKOV'!D24</f>
        <v>0</v>
      </c>
    </row>
    <row r="7" spans="1:3" ht="15" x14ac:dyDescent="0.25">
      <c r="A7" s="42" t="str">
        <f>'VNOS PODATKOV'!C25</f>
        <v>naslov ali sedež družbe</v>
      </c>
      <c r="B7" s="42"/>
      <c r="C7" s="199">
        <f>'VNOS PODATKOV'!D25</f>
        <v>0</v>
      </c>
    </row>
    <row r="8" spans="1:3" ht="15" x14ac:dyDescent="0.25">
      <c r="A8" s="197" t="str">
        <f>'VNOS PODATKOV'!C27</f>
        <v>INVESTITOR 2</v>
      </c>
      <c r="B8" s="197"/>
      <c r="C8" s="197"/>
    </row>
    <row r="9" spans="1:3" ht="15" x14ac:dyDescent="0.25">
      <c r="A9" s="42" t="str">
        <f>'VNOS PODATKOV'!C28</f>
        <v>ime in priimek ali naziv družbe</v>
      </c>
      <c r="B9" s="42"/>
      <c r="C9" s="199">
        <f>'VNOS PODATKOV'!D28</f>
        <v>0</v>
      </c>
    </row>
    <row r="10" spans="1:3" ht="15" x14ac:dyDescent="0.25">
      <c r="A10" s="42" t="str">
        <f>'VNOS PODATKOV'!C29</f>
        <v>naslov ali sedež družbe</v>
      </c>
      <c r="B10" s="42"/>
      <c r="C10" s="199">
        <f>'VNOS PODATKOV'!D29</f>
        <v>0</v>
      </c>
    </row>
    <row r="11" spans="1:3" ht="15" x14ac:dyDescent="0.25">
      <c r="A11" s="197" t="str">
        <f>'VNOS PODATKOV'!C31</f>
        <v>INVESTITOR 3</v>
      </c>
      <c r="B11" s="197"/>
      <c r="C11" s="197"/>
    </row>
    <row r="12" spans="1:3" ht="15" x14ac:dyDescent="0.25">
      <c r="A12" s="42" t="str">
        <f>'VNOS PODATKOV'!C32</f>
        <v>ime in priimek ali naziv družbe</v>
      </c>
      <c r="B12" s="42"/>
      <c r="C12" s="199">
        <f>'VNOS PODATKOV'!D32</f>
        <v>0</v>
      </c>
    </row>
    <row r="13" spans="1:3" ht="15" x14ac:dyDescent="0.25">
      <c r="A13" s="42" t="str">
        <f>'VNOS PODATKOV'!C33</f>
        <v>naslov ali sedež družbe</v>
      </c>
      <c r="B13" s="42"/>
      <c r="C13" s="199">
        <f>'VNOS PODATKOV'!D33</f>
        <v>0</v>
      </c>
    </row>
    <row r="14" spans="1:3" ht="15" x14ac:dyDescent="0.25">
      <c r="A14" s="197"/>
      <c r="B14" s="197"/>
      <c r="C14" s="199"/>
    </row>
    <row r="15" spans="1:3" ht="15" x14ac:dyDescent="0.25">
      <c r="A15" s="256" t="str">
        <f>'VNOS PODATKOV'!C35</f>
        <v>KONTAKTNA OSEBA</v>
      </c>
      <c r="B15" s="256"/>
      <c r="C15" s="256"/>
    </row>
    <row r="16" spans="1:3" ht="15" x14ac:dyDescent="0.25">
      <c r="A16" s="67" t="str">
        <f>'VNOS PODATKOV'!C36</f>
        <v>ime in priimek</v>
      </c>
      <c r="B16" s="67"/>
      <c r="C16" s="203">
        <f>'VNOS PODATKOV'!D36</f>
        <v>0</v>
      </c>
    </row>
    <row r="17" spans="1:4" ht="15" x14ac:dyDescent="0.25">
      <c r="A17" s="67" t="str">
        <f>'VNOS PODATKOV'!C37</f>
        <v>telefonska številka</v>
      </c>
      <c r="B17" s="67"/>
      <c r="C17" s="203">
        <f>'VNOS PODATKOV'!D37</f>
        <v>0</v>
      </c>
    </row>
    <row r="18" spans="1:4" ht="15" x14ac:dyDescent="0.25">
      <c r="A18" s="67" t="str">
        <f>'VNOS PODATKOV'!C38</f>
        <v>elektronski naslov</v>
      </c>
      <c r="B18" s="67"/>
      <c r="C18" s="140">
        <f>'VNOS PODATKOV'!D38</f>
        <v>0</v>
      </c>
    </row>
    <row r="19" spans="1:4" ht="15" x14ac:dyDescent="0.25">
      <c r="A19" s="24"/>
      <c r="B19" s="24"/>
      <c r="C19" s="203"/>
    </row>
    <row r="20" spans="1:4" ht="15" x14ac:dyDescent="0.25">
      <c r="A20" s="256" t="str">
        <f>'VNOS PODATKOV'!C39</f>
        <v>POOBLAŠČENEC</v>
      </c>
      <c r="B20" s="256"/>
      <c r="C20" s="256"/>
      <c r="D20" s="18"/>
    </row>
    <row r="21" spans="1:4" ht="15" x14ac:dyDescent="0.25">
      <c r="A21" s="112" t="str">
        <f>'VNOS PODATKOV'!C40</f>
        <v>podatki se vpišejo, kadar je imenovan pooblaščenec</v>
      </c>
      <c r="B21" s="61"/>
      <c r="C21" s="61"/>
    </row>
    <row r="22" spans="1:4" ht="17.25" customHeight="1" x14ac:dyDescent="0.25">
      <c r="A22" s="67" t="str">
        <f>'VNOS PODATKOV'!C42</f>
        <v>ime in priimek ali naziv družbe</v>
      </c>
      <c r="B22" s="67"/>
      <c r="C22" s="45" t="str">
        <f>IF('VNOS PODATKOV'!D$41=TRUE,'VNOS PODATKOV'!D42, "")</f>
        <v/>
      </c>
    </row>
    <row r="23" spans="1:4" ht="15" x14ac:dyDescent="0.25">
      <c r="A23" s="67" t="str">
        <f>'VNOS PODATKOV'!C43</f>
        <v>naslov ali sedež družbe</v>
      </c>
      <c r="B23" s="67"/>
      <c r="C23" s="45" t="str">
        <f>IF('VNOS PODATKOV'!D$41=TRUE,'VNOS PODATKOV'!D43, "")</f>
        <v/>
      </c>
    </row>
    <row r="24" spans="1:4" ht="15" x14ac:dyDescent="0.25">
      <c r="A24" s="24"/>
      <c r="B24" s="24"/>
      <c r="C24" s="45"/>
    </row>
    <row r="25" spans="1:4" ht="15" x14ac:dyDescent="0.25">
      <c r="A25" s="256" t="s">
        <v>748</v>
      </c>
      <c r="B25" s="256"/>
      <c r="C25" s="256"/>
    </row>
    <row r="26" spans="1:4" ht="15" x14ac:dyDescent="0.25">
      <c r="A26" s="24" t="s">
        <v>84</v>
      </c>
      <c r="B26" s="24"/>
      <c r="C26" s="107"/>
    </row>
    <row r="27" spans="1:4" ht="15" x14ac:dyDescent="0.25">
      <c r="A27" s="67" t="s">
        <v>2</v>
      </c>
      <c r="B27" s="67"/>
      <c r="C27" s="107"/>
    </row>
    <row r="28" spans="1:4" ht="15" customHeight="1" x14ac:dyDescent="0.25">
      <c r="A28" s="24"/>
      <c r="B28" s="24"/>
      <c r="C28" s="24"/>
    </row>
    <row r="29" spans="1:4" ht="15" x14ac:dyDescent="0.25">
      <c r="A29" s="256" t="s">
        <v>749</v>
      </c>
      <c r="B29" s="256"/>
      <c r="C29" s="256"/>
    </row>
    <row r="30" spans="1:4" ht="15" x14ac:dyDescent="0.25">
      <c r="A30" s="257" t="s">
        <v>750</v>
      </c>
      <c r="B30" s="257"/>
      <c r="C30" s="107"/>
    </row>
    <row r="31" spans="1:4" x14ac:dyDescent="0.25">
      <c r="A31" s="65" t="str">
        <f>'VNOS PODATKOV'!C74</f>
        <v>naziv gradnje</v>
      </c>
      <c r="B31" s="20"/>
      <c r="C31" s="161">
        <f>'VNOS PODATKOV'!D74</f>
        <v>0</v>
      </c>
    </row>
    <row r="32" spans="1:4" s="29" customFormat="1" ht="27" x14ac:dyDescent="0.25">
      <c r="A32" s="266" t="s">
        <v>766</v>
      </c>
      <c r="B32" s="267"/>
      <c r="C32" s="354"/>
      <c r="D32"/>
    </row>
    <row r="33" spans="1:4" ht="15" x14ac:dyDescent="0.25">
      <c r="A33" s="256" t="s">
        <v>767</v>
      </c>
      <c r="B33" s="256"/>
      <c r="C33" s="256"/>
    </row>
    <row r="34" spans="1:4" s="29" customFormat="1" ht="16.350000000000001" customHeight="1" x14ac:dyDescent="0.3">
      <c r="B34" s="288" t="b">
        <v>0</v>
      </c>
      <c r="C34" s="268" t="s">
        <v>768</v>
      </c>
      <c r="D34"/>
    </row>
    <row r="35" spans="1:4" s="29" customFormat="1" ht="16.350000000000001" customHeight="1" x14ac:dyDescent="0.3">
      <c r="A35" s="260"/>
      <c r="B35" s="288" t="b">
        <v>0</v>
      </c>
      <c r="C35" s="268" t="s">
        <v>769</v>
      </c>
    </row>
    <row r="36" spans="1:4" s="29" customFormat="1" ht="16.350000000000001" customHeight="1" x14ac:dyDescent="0.3">
      <c r="A36" s="113"/>
      <c r="B36" s="288" t="b">
        <v>0</v>
      </c>
      <c r="C36" s="268" t="s">
        <v>770</v>
      </c>
    </row>
    <row r="37" spans="1:4" s="29" customFormat="1" ht="16.350000000000001" customHeight="1" x14ac:dyDescent="0.25">
      <c r="A37" s="250"/>
      <c r="B37" s="250"/>
      <c r="C37" s="259"/>
    </row>
    <row r="38" spans="1:4" s="29" customFormat="1" ht="39" customHeight="1" x14ac:dyDescent="0.25">
      <c r="A38" s="269" t="s">
        <v>771</v>
      </c>
      <c r="B38" s="262"/>
      <c r="C38" s="355"/>
    </row>
    <row r="39" spans="1:4" s="29" customFormat="1" ht="15" x14ac:dyDescent="0.25">
      <c r="A39" s="263"/>
      <c r="B39" s="263"/>
      <c r="C39" s="263"/>
    </row>
    <row r="40" spans="1:4" s="29" customFormat="1" ht="16.350000000000001" customHeight="1" x14ac:dyDescent="0.25">
      <c r="B40" s="264"/>
      <c r="C40" s="265" t="s">
        <v>772</v>
      </c>
    </row>
    <row r="41" spans="1:4" ht="15" x14ac:dyDescent="0.25">
      <c r="A41" s="242"/>
      <c r="B41" s="242"/>
      <c r="C41" s="242"/>
    </row>
    <row r="42" spans="1:4" x14ac:dyDescent="0.25">
      <c r="A42" s="159" t="s">
        <v>851</v>
      </c>
      <c r="B42" s="14"/>
      <c r="C42" s="64" t="s">
        <v>102</v>
      </c>
    </row>
    <row r="43" spans="1:4" ht="15" x14ac:dyDescent="0.25">
      <c r="A43" s="303">
        <f ca="1">TODAY()</f>
        <v>45009</v>
      </c>
      <c r="B43" s="344"/>
      <c r="C43" s="274"/>
    </row>
    <row r="44" spans="1:4" ht="15" x14ac:dyDescent="0.25">
      <c r="A44" s="299"/>
      <c r="B44" s="163"/>
      <c r="C44" s="363"/>
    </row>
  </sheetData>
  <sheetProtection sheet="1" objects="1" scenarios="1"/>
  <mergeCells count="1">
    <mergeCell ref="A2:C2"/>
  </mergeCells>
  <conditionalFormatting sqref="C34:C35">
    <cfRule type="expression" dxfId="5" priority="6">
      <formula>NOT(ISBLANK(C34:C40))</formula>
    </cfRule>
  </conditionalFormatting>
  <conditionalFormatting sqref="C30">
    <cfRule type="expression" dxfId="4" priority="9">
      <formula>NOT(ISBLANK(C30:C40))</formula>
    </cfRule>
  </conditionalFormatting>
  <conditionalFormatting sqref="C27 C32">
    <cfRule type="expression" dxfId="3" priority="1">
      <formula>NOT(ISBLANK(C27:C39))</formula>
    </cfRule>
  </conditionalFormatting>
  <conditionalFormatting sqref="C26">
    <cfRule type="expression" dxfId="2" priority="2">
      <formula>NOT(ISBLANK(C26:C39))</formula>
    </cfRule>
  </conditionalFormatting>
  <conditionalFormatting sqref="C36:C37">
    <cfRule type="expression" dxfId="1" priority="31">
      <formula>NOT(ISBLANK(C36:C44))</formula>
    </cfRule>
  </conditionalFormatting>
  <conditionalFormatting sqref="C38">
    <cfRule type="expression" dxfId="0" priority="32">
      <formula>NOT(ISBLANK(C38:C45))</formula>
    </cfRule>
  </conditionalFormatting>
  <pageMargins left="0.98425196850393704" right="0.59055118110236227" top="0.59055118110236227" bottom="0.39370078740157483" header="0.19685039370078741" footer="0.19685039370078741"/>
  <pageSetup paperSize="9" orientation="portrait" r:id="rId1"/>
  <drawing r:id="rId2"/>
  <legacyDrawing r:id="rId3"/>
  <controls>
    <mc:AlternateContent xmlns:mc="http://schemas.openxmlformats.org/markup-compatibility/2006">
      <mc:Choice Requires="x14">
        <control shapeId="219150" r:id="rId4" name="CommandButton3">
          <controlPr defaultSize="0" print="0" autoLine="0" r:id="rId5">
            <anchor>
              <from>
                <xdr:col>2</xdr:col>
                <xdr:colOff>2333625</xdr:colOff>
                <xdr:row>1</xdr:row>
                <xdr:rowOff>333375</xdr:rowOff>
              </from>
              <to>
                <xdr:col>2</xdr:col>
                <xdr:colOff>4133850</xdr:colOff>
                <xdr:row>1</xdr:row>
                <xdr:rowOff>581025</xdr:rowOff>
              </to>
            </anchor>
          </controlPr>
        </control>
      </mc:Choice>
      <mc:Fallback>
        <control shapeId="219150" r:id="rId4" name="CommandButton3"/>
      </mc:Fallback>
    </mc:AlternateContent>
    <mc:AlternateContent xmlns:mc="http://schemas.openxmlformats.org/markup-compatibility/2006">
      <mc:Choice Requires="x14">
        <control shapeId="219149" r:id="rId6" name="CommandButton2">
          <controlPr defaultSize="0" print="0" autoLine="0" r:id="rId7">
            <anchor>
              <from>
                <xdr:col>2</xdr:col>
                <xdr:colOff>2333625</xdr:colOff>
                <xdr:row>1</xdr:row>
                <xdr:rowOff>66675</xdr:rowOff>
              </from>
              <to>
                <xdr:col>2</xdr:col>
                <xdr:colOff>4133850</xdr:colOff>
                <xdr:row>1</xdr:row>
                <xdr:rowOff>314325</xdr:rowOff>
              </to>
            </anchor>
          </controlPr>
        </control>
      </mc:Choice>
      <mc:Fallback>
        <control shapeId="219149" r:id="rId6" name="CommandButton2"/>
      </mc:Fallback>
    </mc:AlternateContent>
    <mc:AlternateContent xmlns:mc="http://schemas.openxmlformats.org/markup-compatibility/2006">
      <mc:Choice Requires="x14">
        <control shapeId="219148" r:id="rId8" name="CommandButton1">
          <controlPr defaultSize="0" print="0" autoLine="0" r:id="rId9">
            <anchor>
              <from>
                <xdr:col>2</xdr:col>
                <xdr:colOff>2333625</xdr:colOff>
                <xdr:row>0</xdr:row>
                <xdr:rowOff>95250</xdr:rowOff>
              </from>
              <to>
                <xdr:col>2</xdr:col>
                <xdr:colOff>4133850</xdr:colOff>
                <xdr:row>1</xdr:row>
                <xdr:rowOff>57150</xdr:rowOff>
              </to>
            </anchor>
          </controlPr>
        </control>
      </mc:Choice>
      <mc:Fallback>
        <control shapeId="219148" r:id="rId8" name="CommandButton1"/>
      </mc:Fallback>
    </mc:AlternateContent>
    <mc:AlternateContent xmlns:mc="http://schemas.openxmlformats.org/markup-compatibility/2006">
      <mc:Choice Requires="x14">
        <control shapeId="219137" r:id="rId10" name="Group Box 1">
          <controlPr defaultSize="0" print="0" autoFill="0" autoPict="0">
            <anchor moveWithCells="1">
              <from>
                <xdr:col>0</xdr:col>
                <xdr:colOff>333375</xdr:colOff>
                <xdr:row>40</xdr:row>
                <xdr:rowOff>0</xdr:rowOff>
              </from>
              <to>
                <xdr:col>0</xdr:col>
                <xdr:colOff>962025</xdr:colOff>
                <xdr:row>45</xdr:row>
                <xdr:rowOff>123825</xdr:rowOff>
              </to>
            </anchor>
          </controlPr>
        </control>
      </mc:Choice>
    </mc:AlternateContent>
    <mc:AlternateContent xmlns:mc="http://schemas.openxmlformats.org/markup-compatibility/2006">
      <mc:Choice Requires="x14">
        <control shapeId="219138" r:id="rId11" name="Group Box 2">
          <controlPr defaultSize="0" print="0" autoFill="0" autoPict="0">
            <anchor moveWithCells="1">
              <from>
                <xdr:col>1</xdr:col>
                <xdr:colOff>104775</xdr:colOff>
                <xdr:row>40</xdr:row>
                <xdr:rowOff>0</xdr:rowOff>
              </from>
              <to>
                <xdr:col>2</xdr:col>
                <xdr:colOff>809625</xdr:colOff>
                <xdr:row>53</xdr:row>
                <xdr:rowOff>171450</xdr:rowOff>
              </to>
            </anchor>
          </controlPr>
        </control>
      </mc:Choice>
    </mc:AlternateContent>
    <mc:AlternateContent xmlns:mc="http://schemas.openxmlformats.org/markup-compatibility/2006">
      <mc:Choice Requires="x14">
        <control shapeId="219142" r:id="rId12" name="Check Box 6">
          <controlPr defaultSize="0" autoFill="0" autoLine="0" autoPict="0">
            <anchor moveWithCells="1">
              <from>
                <xdr:col>0</xdr:col>
                <xdr:colOff>1676400</xdr:colOff>
                <xdr:row>33</xdr:row>
                <xdr:rowOff>19050</xdr:rowOff>
              </from>
              <to>
                <xdr:col>2</xdr:col>
                <xdr:colOff>95250</xdr:colOff>
                <xdr:row>33</xdr:row>
                <xdr:rowOff>190500</xdr:rowOff>
              </to>
            </anchor>
          </controlPr>
        </control>
      </mc:Choice>
    </mc:AlternateContent>
    <mc:AlternateContent xmlns:mc="http://schemas.openxmlformats.org/markup-compatibility/2006">
      <mc:Choice Requires="x14">
        <control shapeId="219143" r:id="rId13" name="Check Box 7">
          <controlPr defaultSize="0" autoFill="0" autoLine="0" autoPict="0">
            <anchor moveWithCells="1">
              <from>
                <xdr:col>0</xdr:col>
                <xdr:colOff>1676400</xdr:colOff>
                <xdr:row>34</xdr:row>
                <xdr:rowOff>19050</xdr:rowOff>
              </from>
              <to>
                <xdr:col>2</xdr:col>
                <xdr:colOff>95250</xdr:colOff>
                <xdr:row>34</xdr:row>
                <xdr:rowOff>180975</xdr:rowOff>
              </to>
            </anchor>
          </controlPr>
        </control>
      </mc:Choice>
    </mc:AlternateContent>
    <mc:AlternateContent xmlns:mc="http://schemas.openxmlformats.org/markup-compatibility/2006">
      <mc:Choice Requires="x14">
        <control shapeId="219144" r:id="rId14" name="Check Box 8">
          <controlPr defaultSize="0" autoFill="0" autoLine="0" autoPict="0">
            <anchor moveWithCells="1">
              <from>
                <xdr:col>0</xdr:col>
                <xdr:colOff>1676400</xdr:colOff>
                <xdr:row>35</xdr:row>
                <xdr:rowOff>9525</xdr:rowOff>
              </from>
              <to>
                <xdr:col>2</xdr:col>
                <xdr:colOff>104775</xdr:colOff>
                <xdr:row>35</xdr:row>
                <xdr:rowOff>171450</xdr:rowOff>
              </to>
            </anchor>
          </controlPr>
        </control>
      </mc:Choice>
    </mc:AlternateContent>
    <mc:AlternateContent xmlns:mc="http://schemas.openxmlformats.org/markup-compatibility/2006">
      <mc:Choice Requires="x14">
        <control shapeId="219151" r:id="rId15" name="Group Box 15">
          <controlPr defaultSize="0" print="0" autoFill="0" autoPict="0">
            <anchor moveWithCells="1">
              <from>
                <xdr:col>0</xdr:col>
                <xdr:colOff>333375</xdr:colOff>
                <xdr:row>40</xdr:row>
                <xdr:rowOff>0</xdr:rowOff>
              </from>
              <to>
                <xdr:col>0</xdr:col>
                <xdr:colOff>962025</xdr:colOff>
                <xdr:row>45</xdr:row>
                <xdr:rowOff>123825</xdr:rowOff>
              </to>
            </anchor>
          </controlPr>
        </control>
      </mc:Choice>
    </mc:AlternateContent>
    <mc:AlternateContent xmlns:mc="http://schemas.openxmlformats.org/markup-compatibility/2006">
      <mc:Choice Requires="x14">
        <control shapeId="219152" r:id="rId16" name="Group Box 16">
          <controlPr defaultSize="0" print="0" autoFill="0" autoPict="0">
            <anchor moveWithCells="1">
              <from>
                <xdr:col>0</xdr:col>
                <xdr:colOff>333375</xdr:colOff>
                <xdr:row>40</xdr:row>
                <xdr:rowOff>0</xdr:rowOff>
              </from>
              <to>
                <xdr:col>0</xdr:col>
                <xdr:colOff>962025</xdr:colOff>
                <xdr:row>45</xdr:row>
                <xdr:rowOff>142875</xdr:rowOff>
              </to>
            </anchor>
          </controlPr>
        </control>
      </mc:Choice>
    </mc:AlternateContent>
    <mc:AlternateContent xmlns:mc="http://schemas.openxmlformats.org/markup-compatibility/2006">
      <mc:Choice Requires="x14">
        <control shapeId="219153" r:id="rId17" name="Group Box 17">
          <controlPr defaultSize="0" print="0" autoFill="0" autoPict="0">
            <anchor moveWithCells="1">
              <from>
                <xdr:col>0</xdr:col>
                <xdr:colOff>333375</xdr:colOff>
                <xdr:row>40</xdr:row>
                <xdr:rowOff>0</xdr:rowOff>
              </from>
              <to>
                <xdr:col>0</xdr:col>
                <xdr:colOff>990600</xdr:colOff>
                <xdr:row>45</xdr:row>
                <xdr:rowOff>171450</xdr:rowOff>
              </to>
            </anchor>
          </controlPr>
        </control>
      </mc:Choice>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9">
    <tabColor theme="1" tint="4.9989318521683403E-2"/>
  </sheetPr>
  <dimension ref="A1:C364"/>
  <sheetViews>
    <sheetView workbookViewId="0">
      <selection activeCell="A202" sqref="A202"/>
    </sheetView>
  </sheetViews>
  <sheetFormatPr defaultRowHeight="15" x14ac:dyDescent="0.25"/>
  <cols>
    <col min="1" max="1" width="66.85546875" style="10" customWidth="1"/>
    <col min="2" max="2" width="5.5703125" style="25" customWidth="1"/>
    <col min="3" max="3" width="29.85546875" customWidth="1"/>
  </cols>
  <sheetData>
    <row r="1" spans="1:2" ht="16.5" thickTop="1" thickBot="1" x14ac:dyDescent="0.3">
      <c r="A1" s="7" t="s">
        <v>85</v>
      </c>
    </row>
    <row r="2" spans="1:2" ht="15.75" thickTop="1" x14ac:dyDescent="0.25">
      <c r="A2" s="25"/>
    </row>
    <row r="3" spans="1:2" x14ac:dyDescent="0.25">
      <c r="A3" s="25" t="s">
        <v>580</v>
      </c>
      <c r="B3" s="25">
        <v>1</v>
      </c>
    </row>
    <row r="4" spans="1:2" x14ac:dyDescent="0.25">
      <c r="A4" s="25" t="s">
        <v>471</v>
      </c>
      <c r="B4" s="25">
        <v>2</v>
      </c>
    </row>
    <row r="5" spans="1:2" x14ac:dyDescent="0.25">
      <c r="A5" s="25" t="s">
        <v>224</v>
      </c>
      <c r="B5" s="25">
        <v>3</v>
      </c>
    </row>
    <row r="6" spans="1:2" x14ac:dyDescent="0.25">
      <c r="A6" s="25" t="s">
        <v>128</v>
      </c>
      <c r="B6" s="25">
        <v>4</v>
      </c>
    </row>
    <row r="7" spans="1:2" x14ac:dyDescent="0.25">
      <c r="A7" s="25" t="s">
        <v>225</v>
      </c>
      <c r="B7" s="25">
        <v>5</v>
      </c>
    </row>
    <row r="8" spans="1:2" x14ac:dyDescent="0.25">
      <c r="A8" s="25" t="s">
        <v>516</v>
      </c>
      <c r="B8" s="25">
        <v>6</v>
      </c>
    </row>
    <row r="9" spans="1:2" x14ac:dyDescent="0.25">
      <c r="A9" s="25" t="s">
        <v>416</v>
      </c>
      <c r="B9" s="25">
        <v>7</v>
      </c>
    </row>
    <row r="10" spans="1:2" x14ac:dyDescent="0.25">
      <c r="A10" s="25" t="s">
        <v>417</v>
      </c>
      <c r="B10" s="25">
        <v>8</v>
      </c>
    </row>
    <row r="11" spans="1:2" x14ac:dyDescent="0.25">
      <c r="A11" s="25" t="s">
        <v>226</v>
      </c>
      <c r="B11" s="25">
        <v>9</v>
      </c>
    </row>
    <row r="12" spans="1:2" ht="15.75" thickBot="1" x14ac:dyDescent="0.3">
      <c r="A12" s="25"/>
    </row>
    <row r="13" spans="1:2" ht="16.5" thickTop="1" thickBot="1" x14ac:dyDescent="0.3">
      <c r="A13" s="7" t="s">
        <v>241</v>
      </c>
    </row>
    <row r="14" spans="1:2" ht="15.75" thickTop="1" x14ac:dyDescent="0.25">
      <c r="A14" s="25"/>
    </row>
    <row r="15" spans="1:2" x14ac:dyDescent="0.25">
      <c r="A15" s="25" t="s">
        <v>579</v>
      </c>
      <c r="B15" s="25">
        <v>1</v>
      </c>
    </row>
    <row r="16" spans="1:2" x14ac:dyDescent="0.25">
      <c r="A16" s="25" t="s">
        <v>228</v>
      </c>
      <c r="B16" s="25">
        <v>2</v>
      </c>
    </row>
    <row r="17" spans="1:2" x14ac:dyDescent="0.25">
      <c r="A17" s="25" t="s">
        <v>242</v>
      </c>
      <c r="B17" s="25">
        <v>3</v>
      </c>
    </row>
    <row r="18" spans="1:2" x14ac:dyDescent="0.25">
      <c r="A18" s="25" t="s">
        <v>243</v>
      </c>
      <c r="B18" s="25">
        <v>4</v>
      </c>
    </row>
    <row r="19" spans="1:2" ht="15.75" thickBot="1" x14ac:dyDescent="0.3">
      <c r="A19" s="25"/>
    </row>
    <row r="20" spans="1:2" ht="16.5" thickTop="1" thickBot="1" x14ac:dyDescent="0.3">
      <c r="A20" s="7" t="s">
        <v>31</v>
      </c>
    </row>
    <row r="21" spans="1:2" ht="15.75" thickTop="1" x14ac:dyDescent="0.25">
      <c r="A21" s="25"/>
    </row>
    <row r="22" spans="1:2" x14ac:dyDescent="0.25">
      <c r="A22" s="25" t="s">
        <v>231</v>
      </c>
    </row>
    <row r="23" spans="1:2" x14ac:dyDescent="0.25">
      <c r="A23" s="25" t="s">
        <v>232</v>
      </c>
    </row>
    <row r="24" spans="1:2" x14ac:dyDescent="0.25">
      <c r="A24" s="25" t="s">
        <v>233</v>
      </c>
    </row>
    <row r="25" spans="1:2" x14ac:dyDescent="0.25">
      <c r="A25" s="25" t="s">
        <v>234</v>
      </c>
    </row>
    <row r="26" spans="1:2" x14ac:dyDescent="0.25">
      <c r="A26" s="25" t="s">
        <v>236</v>
      </c>
    </row>
    <row r="27" spans="1:2" x14ac:dyDescent="0.25">
      <c r="A27" s="25" t="s">
        <v>235</v>
      </c>
    </row>
    <row r="28" spans="1:2" x14ac:dyDescent="0.25">
      <c r="A28" s="25" t="s">
        <v>237</v>
      </c>
    </row>
    <row r="29" spans="1:2" x14ac:dyDescent="0.25">
      <c r="A29" s="25" t="s">
        <v>238</v>
      </c>
    </row>
    <row r="30" spans="1:2" x14ac:dyDescent="0.25">
      <c r="A30" s="25" t="s">
        <v>239</v>
      </c>
    </row>
    <row r="31" spans="1:2" x14ac:dyDescent="0.25">
      <c r="A31" s="25" t="s">
        <v>240</v>
      </c>
    </row>
    <row r="32" spans="1:2" x14ac:dyDescent="0.25">
      <c r="A32" s="25" t="s">
        <v>458</v>
      </c>
    </row>
    <row r="33" spans="1:2" x14ac:dyDescent="0.25">
      <c r="A33" s="25" t="s">
        <v>506</v>
      </c>
      <c r="B33" s="25">
        <v>1</v>
      </c>
    </row>
    <row r="34" spans="1:2" x14ac:dyDescent="0.25">
      <c r="A34" s="25" t="s">
        <v>507</v>
      </c>
      <c r="B34" s="25">
        <v>2</v>
      </c>
    </row>
    <row r="35" spans="1:2" x14ac:dyDescent="0.25">
      <c r="A35" s="25" t="s">
        <v>508</v>
      </c>
      <c r="B35" s="25">
        <v>3</v>
      </c>
    </row>
    <row r="36" spans="1:2" x14ac:dyDescent="0.25">
      <c r="A36" s="25" t="s">
        <v>509</v>
      </c>
      <c r="B36" s="25">
        <v>4</v>
      </c>
    </row>
    <row r="37" spans="1:2" x14ac:dyDescent="0.25">
      <c r="A37" s="25" t="s">
        <v>510</v>
      </c>
      <c r="B37" s="25">
        <v>5</v>
      </c>
    </row>
    <row r="38" spans="1:2" x14ac:dyDescent="0.25">
      <c r="A38" s="25" t="s">
        <v>511</v>
      </c>
      <c r="B38" s="25">
        <v>6</v>
      </c>
    </row>
    <row r="39" spans="1:2" x14ac:dyDescent="0.25">
      <c r="A39" s="25" t="s">
        <v>512</v>
      </c>
      <c r="B39" s="25">
        <v>7</v>
      </c>
    </row>
    <row r="40" spans="1:2" x14ac:dyDescent="0.25">
      <c r="A40" s="25" t="s">
        <v>513</v>
      </c>
      <c r="B40" s="25">
        <v>8</v>
      </c>
    </row>
    <row r="41" spans="1:2" x14ac:dyDescent="0.25">
      <c r="A41" s="25" t="s">
        <v>514</v>
      </c>
      <c r="B41" s="25">
        <v>9</v>
      </c>
    </row>
    <row r="42" spans="1:2" x14ac:dyDescent="0.25">
      <c r="A42" s="25" t="s">
        <v>515</v>
      </c>
      <c r="B42" s="25">
        <v>10</v>
      </c>
    </row>
    <row r="43" spans="1:2" ht="15.75" thickBot="1" x14ac:dyDescent="0.3">
      <c r="A43" s="25"/>
    </row>
    <row r="44" spans="1:2" ht="16.5" thickTop="1" thickBot="1" x14ac:dyDescent="0.3">
      <c r="A44" s="7" t="s">
        <v>20</v>
      </c>
    </row>
    <row r="45" spans="1:2" ht="15.75" thickTop="1" x14ac:dyDescent="0.25">
      <c r="A45" s="25"/>
    </row>
    <row r="46" spans="1:2" x14ac:dyDescent="0.25">
      <c r="A46" s="25" t="s">
        <v>21</v>
      </c>
    </row>
    <row r="47" spans="1:2" x14ac:dyDescent="0.25">
      <c r="A47" s="25" t="s">
        <v>22</v>
      </c>
    </row>
    <row r="48" spans="1:2" x14ac:dyDescent="0.25">
      <c r="A48" s="25" t="s">
        <v>23</v>
      </c>
    </row>
    <row r="49" spans="1:1" x14ac:dyDescent="0.25">
      <c r="A49" s="25" t="s">
        <v>24</v>
      </c>
    </row>
    <row r="50" spans="1:1" ht="15.75" thickBot="1" x14ac:dyDescent="0.3">
      <c r="A50" s="25"/>
    </row>
    <row r="51" spans="1:1" ht="16.5" thickTop="1" thickBot="1" x14ac:dyDescent="0.3">
      <c r="A51" s="7" t="s">
        <v>37</v>
      </c>
    </row>
    <row r="52" spans="1:1" ht="15.75" thickTop="1" x14ac:dyDescent="0.25">
      <c r="A52" s="25"/>
    </row>
    <row r="53" spans="1:1" x14ac:dyDescent="0.25">
      <c r="A53" s="25" t="s">
        <v>112</v>
      </c>
    </row>
    <row r="54" spans="1:1" x14ac:dyDescent="0.25">
      <c r="A54" s="25" t="s">
        <v>120</v>
      </c>
    </row>
    <row r="55" spans="1:1" x14ac:dyDescent="0.25">
      <c r="A55" s="25" t="s">
        <v>121</v>
      </c>
    </row>
    <row r="56" spans="1:1" x14ac:dyDescent="0.25">
      <c r="A56" s="25" t="s">
        <v>36</v>
      </c>
    </row>
    <row r="57" spans="1:1" ht="15.75" thickBot="1" x14ac:dyDescent="0.3">
      <c r="A57" s="25"/>
    </row>
    <row r="58" spans="1:1" ht="16.5" thickTop="1" thickBot="1" x14ac:dyDescent="0.3">
      <c r="A58" s="7" t="s">
        <v>116</v>
      </c>
    </row>
    <row r="59" spans="1:1" ht="15.75" thickTop="1" x14ac:dyDescent="0.25">
      <c r="A59" s="25"/>
    </row>
    <row r="60" spans="1:1" x14ac:dyDescent="0.25">
      <c r="A60" s="25" t="s">
        <v>120</v>
      </c>
    </row>
    <row r="61" spans="1:1" x14ac:dyDescent="0.25">
      <c r="A61" s="25" t="s">
        <v>121</v>
      </c>
    </row>
    <row r="62" spans="1:1" x14ac:dyDescent="0.25">
      <c r="A62" s="25" t="s">
        <v>438</v>
      </c>
    </row>
    <row r="63" spans="1:1" x14ac:dyDescent="0.25">
      <c r="A63" s="25" t="s">
        <v>117</v>
      </c>
    </row>
    <row r="64" spans="1:1" ht="15.75" thickBot="1" x14ac:dyDescent="0.3">
      <c r="A64" s="25"/>
    </row>
    <row r="65" spans="1:1" ht="16.5" thickTop="1" thickBot="1" x14ac:dyDescent="0.3">
      <c r="A65" s="7" t="s">
        <v>118</v>
      </c>
    </row>
    <row r="66" spans="1:1" ht="15.75" thickTop="1" x14ac:dyDescent="0.25">
      <c r="A66" s="25"/>
    </row>
    <row r="67" spans="1:1" x14ac:dyDescent="0.25">
      <c r="A67" s="25" t="s">
        <v>120</v>
      </c>
    </row>
    <row r="68" spans="1:1" x14ac:dyDescent="0.25">
      <c r="A68" s="25" t="s">
        <v>121</v>
      </c>
    </row>
    <row r="69" spans="1:1" x14ac:dyDescent="0.25">
      <c r="A69" s="25" t="s">
        <v>439</v>
      </c>
    </row>
    <row r="70" spans="1:1" x14ac:dyDescent="0.25">
      <c r="A70" s="25" t="s">
        <v>440</v>
      </c>
    </row>
    <row r="71" spans="1:1" x14ac:dyDescent="0.25">
      <c r="A71" s="25" t="s">
        <v>119</v>
      </c>
    </row>
    <row r="72" spans="1:1" ht="15.75" thickBot="1" x14ac:dyDescent="0.3">
      <c r="A72" s="25"/>
    </row>
    <row r="73" spans="1:1" ht="16.5" thickTop="1" thickBot="1" x14ac:dyDescent="0.3">
      <c r="A73" s="7" t="s">
        <v>113</v>
      </c>
    </row>
    <row r="74" spans="1:1" ht="15.75" thickTop="1" x14ac:dyDescent="0.25">
      <c r="A74" s="25"/>
    </row>
    <row r="75" spans="1:1" x14ac:dyDescent="0.25">
      <c r="A75" s="25" t="s">
        <v>36</v>
      </c>
    </row>
    <row r="76" spans="1:1" ht="15.75" thickBot="1" x14ac:dyDescent="0.3">
      <c r="A76" s="25"/>
    </row>
    <row r="77" spans="1:1" ht="16.5" thickTop="1" thickBot="1" x14ac:dyDescent="0.3">
      <c r="A77" s="7" t="s">
        <v>13</v>
      </c>
    </row>
    <row r="78" spans="1:1" ht="15.75" thickTop="1" x14ac:dyDescent="0.25">
      <c r="A78" s="25"/>
    </row>
    <row r="79" spans="1:1" x14ac:dyDescent="0.25">
      <c r="A79" s="25" t="s">
        <v>50</v>
      </c>
    </row>
    <row r="80" spans="1:1" x14ac:dyDescent="0.25">
      <c r="A80" s="25" t="s">
        <v>39</v>
      </c>
    </row>
    <row r="81" spans="1:1" x14ac:dyDescent="0.25">
      <c r="A81" s="25" t="s">
        <v>38</v>
      </c>
    </row>
    <row r="82" spans="1:1" x14ac:dyDescent="0.25">
      <c r="A82" s="25"/>
    </row>
    <row r="83" spans="1:1" x14ac:dyDescent="0.25">
      <c r="A83" s="25" t="s">
        <v>50</v>
      </c>
    </row>
    <row r="84" spans="1:1" x14ac:dyDescent="0.25">
      <c r="A84" s="25" t="s">
        <v>504</v>
      </c>
    </row>
    <row r="85" spans="1:1" x14ac:dyDescent="0.25">
      <c r="A85" s="25" t="s">
        <v>505</v>
      </c>
    </row>
    <row r="86" spans="1:1" ht="15.75" thickBot="1" x14ac:dyDescent="0.3">
      <c r="A86" s="25"/>
    </row>
    <row r="87" spans="1:1" ht="16.5" thickTop="1" thickBot="1" x14ac:dyDescent="0.3">
      <c r="A87" s="7" t="s">
        <v>45</v>
      </c>
    </row>
    <row r="88" spans="1:1" ht="15.75" thickTop="1" x14ac:dyDescent="0.25">
      <c r="A88" s="25"/>
    </row>
    <row r="89" spans="1:1" x14ac:dyDescent="0.25">
      <c r="A89" s="25" t="s">
        <v>46</v>
      </c>
    </row>
    <row r="90" spans="1:1" x14ac:dyDescent="0.25">
      <c r="A90" s="25" t="s">
        <v>47</v>
      </c>
    </row>
    <row r="91" spans="1:1" x14ac:dyDescent="0.25">
      <c r="A91" s="25" t="s">
        <v>466</v>
      </c>
    </row>
    <row r="92" spans="1:1" x14ac:dyDescent="0.25">
      <c r="A92" s="25" t="s">
        <v>467</v>
      </c>
    </row>
    <row r="93" spans="1:1" ht="15.75" thickBot="1" x14ac:dyDescent="0.3">
      <c r="A93" s="25"/>
    </row>
    <row r="94" spans="1:1" ht="16.5" thickTop="1" thickBot="1" x14ac:dyDescent="0.3">
      <c r="A94" s="7" t="s">
        <v>52</v>
      </c>
    </row>
    <row r="95" spans="1:1" ht="15.75" thickTop="1" x14ac:dyDescent="0.25">
      <c r="A95" s="25"/>
    </row>
    <row r="96" spans="1:1" x14ac:dyDescent="0.25">
      <c r="A96" s="25" t="s">
        <v>470</v>
      </c>
    </row>
    <row r="97" spans="1:1" x14ac:dyDescent="0.25">
      <c r="A97" s="25" t="s">
        <v>97</v>
      </c>
    </row>
    <row r="98" spans="1:1" x14ac:dyDescent="0.25">
      <c r="A98" s="25" t="s">
        <v>33</v>
      </c>
    </row>
    <row r="99" spans="1:1" x14ac:dyDescent="0.25">
      <c r="A99" s="25" t="s">
        <v>34</v>
      </c>
    </row>
    <row r="100" spans="1:1" x14ac:dyDescent="0.25">
      <c r="A100" s="25" t="s">
        <v>35</v>
      </c>
    </row>
    <row r="101" spans="1:1" ht="15.75" thickBot="1" x14ac:dyDescent="0.3">
      <c r="A101" s="25"/>
    </row>
    <row r="102" spans="1:1" ht="16.5" thickTop="1" thickBot="1" x14ac:dyDescent="0.3">
      <c r="A102" s="7" t="s">
        <v>53</v>
      </c>
    </row>
    <row r="103" spans="1:1" ht="15.75" thickTop="1" x14ac:dyDescent="0.25">
      <c r="A103" s="25"/>
    </row>
    <row r="104" spans="1:1" x14ac:dyDescent="0.25">
      <c r="A104" s="25" t="s">
        <v>445</v>
      </c>
    </row>
    <row r="105" spans="1:1" x14ac:dyDescent="0.25">
      <c r="A105" s="25" t="s">
        <v>54</v>
      </c>
    </row>
    <row r="106" spans="1:1" x14ac:dyDescent="0.25">
      <c r="A106" s="25" t="s">
        <v>55</v>
      </c>
    </row>
    <row r="107" spans="1:1" x14ac:dyDescent="0.25">
      <c r="A107" s="25" t="s">
        <v>56</v>
      </c>
    </row>
    <row r="108" spans="1:1" ht="15.75" thickBot="1" x14ac:dyDescent="0.3">
      <c r="A108" s="25"/>
    </row>
    <row r="109" spans="1:1" ht="16.5" thickTop="1" thickBot="1" x14ac:dyDescent="0.3">
      <c r="A109" s="7" t="s">
        <v>57</v>
      </c>
    </row>
    <row r="110" spans="1:1" ht="15.75" thickTop="1" x14ac:dyDescent="0.25">
      <c r="A110" s="25"/>
    </row>
    <row r="111" spans="1:1" x14ac:dyDescent="0.25">
      <c r="A111" s="25" t="s">
        <v>229</v>
      </c>
    </row>
    <row r="112" spans="1:1" x14ac:dyDescent="0.25">
      <c r="A112" s="25" t="s">
        <v>611</v>
      </c>
    </row>
    <row r="113" spans="1:1" ht="15.75" thickBot="1" x14ac:dyDescent="0.3">
      <c r="A113" s="25"/>
    </row>
    <row r="114" spans="1:1" ht="16.5" thickTop="1" thickBot="1" x14ac:dyDescent="0.3">
      <c r="A114" s="7" t="s">
        <v>58</v>
      </c>
    </row>
    <row r="115" spans="1:1" ht="15.75" thickTop="1" x14ac:dyDescent="0.25">
      <c r="A115" s="25"/>
    </row>
    <row r="116" spans="1:1" x14ac:dyDescent="0.25">
      <c r="A116" s="25" t="s">
        <v>223</v>
      </c>
    </row>
    <row r="117" spans="1:1" x14ac:dyDescent="0.25">
      <c r="A117" s="25" t="s">
        <v>456</v>
      </c>
    </row>
    <row r="118" spans="1:1" ht="15.75" thickBot="1" x14ac:dyDescent="0.3">
      <c r="A118" s="25"/>
    </row>
    <row r="119" spans="1:1" ht="16.5" thickTop="1" thickBot="1" x14ac:dyDescent="0.3">
      <c r="A119" s="7" t="s">
        <v>80</v>
      </c>
    </row>
    <row r="120" spans="1:1" ht="15.75" thickTop="1" x14ac:dyDescent="0.25">
      <c r="A120" s="25"/>
    </row>
    <row r="121" spans="1:1" x14ac:dyDescent="0.25">
      <c r="A121" s="25" t="s">
        <v>413</v>
      </c>
    </row>
    <row r="122" spans="1:1" x14ac:dyDescent="0.25">
      <c r="A122" s="25" t="s">
        <v>414</v>
      </c>
    </row>
    <row r="123" spans="1:1" x14ac:dyDescent="0.25">
      <c r="A123" s="25"/>
    </row>
    <row r="124" spans="1:1" ht="15.75" thickBot="1" x14ac:dyDescent="0.3">
      <c r="A124" s="25"/>
    </row>
    <row r="125" spans="1:1" ht="16.5" thickTop="1" thickBot="1" x14ac:dyDescent="0.3">
      <c r="A125" s="7" t="s">
        <v>576</v>
      </c>
    </row>
    <row r="126" spans="1:1" ht="15.75" thickTop="1" x14ac:dyDescent="0.25">
      <c r="A126" s="25"/>
    </row>
    <row r="127" spans="1:1" x14ac:dyDescent="0.25">
      <c r="A127" s="25" t="s">
        <v>577</v>
      </c>
    </row>
    <row r="128" spans="1:1" x14ac:dyDescent="0.25">
      <c r="A128" s="25" t="s">
        <v>578</v>
      </c>
    </row>
    <row r="129" spans="1:1" x14ac:dyDescent="0.25">
      <c r="A129" s="25"/>
    </row>
    <row r="130" spans="1:1" ht="15.75" thickBot="1" x14ac:dyDescent="0.3">
      <c r="A130" s="25"/>
    </row>
    <row r="131" spans="1:1" ht="16.5" thickTop="1" thickBot="1" x14ac:dyDescent="0.3">
      <c r="A131" s="7" t="s">
        <v>79</v>
      </c>
    </row>
    <row r="132" spans="1:1" ht="15.75" thickTop="1" x14ac:dyDescent="0.25">
      <c r="A132" s="25"/>
    </row>
    <row r="133" spans="1:1" s="25" customFormat="1" ht="13.5" x14ac:dyDescent="0.25">
      <c r="A133" s="25" t="s">
        <v>59</v>
      </c>
    </row>
    <row r="134" spans="1:1" s="25" customFormat="1" ht="13.5" x14ac:dyDescent="0.25">
      <c r="A134" s="25" t="s">
        <v>60</v>
      </c>
    </row>
    <row r="135" spans="1:1" s="25" customFormat="1" ht="13.5" x14ac:dyDescent="0.25">
      <c r="A135" s="25" t="s">
        <v>811</v>
      </c>
    </row>
    <row r="136" spans="1:1" s="25" customFormat="1" ht="13.5" x14ac:dyDescent="0.25">
      <c r="A136" s="25" t="s">
        <v>61</v>
      </c>
    </row>
    <row r="137" spans="1:1" s="25" customFormat="1" ht="13.5" x14ac:dyDescent="0.25">
      <c r="A137" s="25" t="s">
        <v>62</v>
      </c>
    </row>
    <row r="138" spans="1:1" s="25" customFormat="1" ht="13.5" x14ac:dyDescent="0.25">
      <c r="A138" s="25" t="s">
        <v>63</v>
      </c>
    </row>
    <row r="139" spans="1:1" s="25" customFormat="1" ht="13.5" x14ac:dyDescent="0.25">
      <c r="A139" s="25" t="s">
        <v>64</v>
      </c>
    </row>
    <row r="140" spans="1:1" s="25" customFormat="1" ht="13.5" x14ac:dyDescent="0.25">
      <c r="A140" s="25" t="s">
        <v>812</v>
      </c>
    </row>
    <row r="141" spans="1:1" s="25" customFormat="1" ht="13.5" x14ac:dyDescent="0.25">
      <c r="A141" s="25" t="s">
        <v>813</v>
      </c>
    </row>
    <row r="142" spans="1:1" s="25" customFormat="1" ht="13.5" x14ac:dyDescent="0.25">
      <c r="A142" s="25" t="s">
        <v>65</v>
      </c>
    </row>
    <row r="143" spans="1:1" s="25" customFormat="1" ht="13.5" x14ac:dyDescent="0.25">
      <c r="A143" s="25" t="s">
        <v>66</v>
      </c>
    </row>
    <row r="144" spans="1:1" s="25" customFormat="1" ht="13.5" x14ac:dyDescent="0.25">
      <c r="A144" s="25" t="s">
        <v>67</v>
      </c>
    </row>
    <row r="145" spans="1:1" s="25" customFormat="1" ht="13.5" x14ac:dyDescent="0.25">
      <c r="A145" s="25" t="s">
        <v>244</v>
      </c>
    </row>
    <row r="146" spans="1:1" s="25" customFormat="1" ht="13.5" x14ac:dyDescent="0.25">
      <c r="A146" s="25" t="s">
        <v>68</v>
      </c>
    </row>
    <row r="147" spans="1:1" s="25" customFormat="1" ht="13.5" x14ac:dyDescent="0.25">
      <c r="A147" s="25" t="s">
        <v>69</v>
      </c>
    </row>
    <row r="148" spans="1:1" s="25" customFormat="1" ht="13.5" x14ac:dyDescent="0.25">
      <c r="A148" s="25" t="s">
        <v>245</v>
      </c>
    </row>
    <row r="149" spans="1:1" s="25" customFormat="1" ht="13.5" x14ac:dyDescent="0.25">
      <c r="A149" s="25" t="s">
        <v>70</v>
      </c>
    </row>
    <row r="150" spans="1:1" s="25" customFormat="1" ht="13.5" x14ac:dyDescent="0.25">
      <c r="A150" s="25" t="s">
        <v>814</v>
      </c>
    </row>
    <row r="151" spans="1:1" s="25" customFormat="1" ht="13.5" x14ac:dyDescent="0.25">
      <c r="A151" s="25" t="s">
        <v>71</v>
      </c>
    </row>
    <row r="152" spans="1:1" s="25" customFormat="1" ht="13.5" x14ac:dyDescent="0.25">
      <c r="A152" s="25" t="s">
        <v>72</v>
      </c>
    </row>
    <row r="153" spans="1:1" s="25" customFormat="1" ht="13.5" x14ac:dyDescent="0.25">
      <c r="A153" s="25" t="s">
        <v>246</v>
      </c>
    </row>
    <row r="154" spans="1:1" s="25" customFormat="1" ht="13.5" x14ac:dyDescent="0.25">
      <c r="A154" s="25" t="s">
        <v>73</v>
      </c>
    </row>
    <row r="155" spans="1:1" s="25" customFormat="1" ht="13.5" x14ac:dyDescent="0.25">
      <c r="A155" s="25" t="s">
        <v>480</v>
      </c>
    </row>
    <row r="156" spans="1:1" s="25" customFormat="1" ht="13.5" x14ac:dyDescent="0.25">
      <c r="A156" s="25" t="s">
        <v>481</v>
      </c>
    </row>
    <row r="157" spans="1:1" s="25" customFormat="1" ht="13.5" x14ac:dyDescent="0.25">
      <c r="A157" s="25" t="s">
        <v>74</v>
      </c>
    </row>
    <row r="158" spans="1:1" s="25" customFormat="1" ht="13.5" x14ac:dyDescent="0.25">
      <c r="A158" s="25" t="s">
        <v>75</v>
      </c>
    </row>
    <row r="159" spans="1:1" s="25" customFormat="1" ht="13.5" x14ac:dyDescent="0.25">
      <c r="A159" s="25" t="s">
        <v>76</v>
      </c>
    </row>
    <row r="160" spans="1:1" s="25" customFormat="1" ht="13.5" x14ac:dyDescent="0.25">
      <c r="A160" s="25" t="s">
        <v>77</v>
      </c>
    </row>
    <row r="161" spans="1:1" s="25" customFormat="1" ht="13.5" x14ac:dyDescent="0.25">
      <c r="A161" s="25" t="s">
        <v>482</v>
      </c>
    </row>
    <row r="162" spans="1:1" s="25" customFormat="1" ht="13.5" x14ac:dyDescent="0.25">
      <c r="A162" s="25" t="s">
        <v>815</v>
      </c>
    </row>
    <row r="163" spans="1:1" s="25" customFormat="1" ht="13.5" x14ac:dyDescent="0.25">
      <c r="A163" s="25" t="s">
        <v>78</v>
      </c>
    </row>
    <row r="164" spans="1:1" s="25" customFormat="1" ht="13.5" x14ac:dyDescent="0.25">
      <c r="A164" s="25" t="s">
        <v>483</v>
      </c>
    </row>
    <row r="165" spans="1:1" s="25" customFormat="1" ht="13.5" x14ac:dyDescent="0.25">
      <c r="A165" s="25" t="s">
        <v>484</v>
      </c>
    </row>
    <row r="166" spans="1:1" s="25" customFormat="1" ht="13.5" x14ac:dyDescent="0.25">
      <c r="A166" s="25" t="s">
        <v>816</v>
      </c>
    </row>
    <row r="167" spans="1:1" s="25" customFormat="1" ht="13.5" x14ac:dyDescent="0.25">
      <c r="A167" s="25" t="s">
        <v>817</v>
      </c>
    </row>
    <row r="168" spans="1:1" s="25" customFormat="1" ht="13.5" x14ac:dyDescent="0.25">
      <c r="A168" s="25" t="s">
        <v>818</v>
      </c>
    </row>
    <row r="169" spans="1:1" s="25" customFormat="1" ht="13.5" x14ac:dyDescent="0.25">
      <c r="A169" s="25" t="s">
        <v>819</v>
      </c>
    </row>
    <row r="170" spans="1:1" s="25" customFormat="1" ht="13.5" x14ac:dyDescent="0.25">
      <c r="A170" s="25" t="s">
        <v>820</v>
      </c>
    </row>
    <row r="171" spans="1:1" s="25" customFormat="1" ht="13.5" x14ac:dyDescent="0.25">
      <c r="A171" s="25" t="s">
        <v>821</v>
      </c>
    </row>
    <row r="172" spans="1:1" ht="15.75" thickBot="1" x14ac:dyDescent="0.3"/>
    <row r="173" spans="1:1" ht="16.5" thickTop="1" thickBot="1" x14ac:dyDescent="0.3">
      <c r="A173" s="7" t="s">
        <v>247</v>
      </c>
    </row>
    <row r="174" spans="1:1" ht="15.75" thickTop="1" x14ac:dyDescent="0.25"/>
    <row r="175" spans="1:1" s="25" customFormat="1" ht="13.5" x14ac:dyDescent="0.25">
      <c r="A175" s="25" t="s">
        <v>485</v>
      </c>
    </row>
    <row r="176" spans="1:1" s="25" customFormat="1" ht="13.5" x14ac:dyDescent="0.25">
      <c r="A176" s="25" t="s">
        <v>486</v>
      </c>
    </row>
    <row r="177" spans="1:1" s="25" customFormat="1" ht="13.5" x14ac:dyDescent="0.25">
      <c r="A177" s="25" t="s">
        <v>487</v>
      </c>
    </row>
    <row r="178" spans="1:1" s="25" customFormat="1" ht="13.5" x14ac:dyDescent="0.25">
      <c r="A178" s="25" t="s">
        <v>822</v>
      </c>
    </row>
    <row r="179" spans="1:1" s="25" customFormat="1" ht="13.5" x14ac:dyDescent="0.25">
      <c r="A179" s="25" t="s">
        <v>248</v>
      </c>
    </row>
    <row r="180" spans="1:1" s="25" customFormat="1" ht="13.5" x14ac:dyDescent="0.25">
      <c r="A180" s="25" t="s">
        <v>249</v>
      </c>
    </row>
    <row r="181" spans="1:1" s="25" customFormat="1" ht="13.5" x14ac:dyDescent="0.25">
      <c r="A181" s="25" t="s">
        <v>250</v>
      </c>
    </row>
    <row r="182" spans="1:1" s="25" customFormat="1" ht="13.5" x14ac:dyDescent="0.25">
      <c r="A182" s="25" t="s">
        <v>251</v>
      </c>
    </row>
    <row r="183" spans="1:1" s="25" customFormat="1" ht="13.5" x14ac:dyDescent="0.25">
      <c r="A183" s="25" t="s">
        <v>823</v>
      </c>
    </row>
    <row r="184" spans="1:1" s="25" customFormat="1" ht="13.5" x14ac:dyDescent="0.25">
      <c r="A184" s="25" t="s">
        <v>824</v>
      </c>
    </row>
    <row r="185" spans="1:1" s="25" customFormat="1" ht="13.5" x14ac:dyDescent="0.25">
      <c r="A185" s="25" t="s">
        <v>252</v>
      </c>
    </row>
    <row r="186" spans="1:1" s="25" customFormat="1" ht="13.5" x14ac:dyDescent="0.25">
      <c r="A186" s="25" t="s">
        <v>253</v>
      </c>
    </row>
    <row r="187" spans="1:1" s="25" customFormat="1" ht="13.5" x14ac:dyDescent="0.25">
      <c r="A187" s="25" t="s">
        <v>488</v>
      </c>
    </row>
    <row r="188" spans="1:1" s="25" customFormat="1" ht="13.5" x14ac:dyDescent="0.25">
      <c r="A188" s="25" t="s">
        <v>254</v>
      </c>
    </row>
    <row r="189" spans="1:1" s="25" customFormat="1" ht="13.5" x14ac:dyDescent="0.25">
      <c r="A189" s="25" t="s">
        <v>489</v>
      </c>
    </row>
    <row r="190" spans="1:1" s="25" customFormat="1" ht="13.5" x14ac:dyDescent="0.25">
      <c r="A190" s="25" t="s">
        <v>255</v>
      </c>
    </row>
    <row r="191" spans="1:1" s="25" customFormat="1" ht="13.5" x14ac:dyDescent="0.25">
      <c r="A191" s="25" t="s">
        <v>490</v>
      </c>
    </row>
    <row r="192" spans="1:1" s="25" customFormat="1" ht="13.5" x14ac:dyDescent="0.25">
      <c r="A192" s="25" t="s">
        <v>491</v>
      </c>
    </row>
    <row r="193" spans="1:1" s="25" customFormat="1" ht="13.5" x14ac:dyDescent="0.25">
      <c r="A193" s="25" t="s">
        <v>256</v>
      </c>
    </row>
    <row r="194" spans="1:1" s="25" customFormat="1" ht="13.5" x14ac:dyDescent="0.25">
      <c r="A194" s="25" t="s">
        <v>492</v>
      </c>
    </row>
    <row r="195" spans="1:1" s="25" customFormat="1" ht="13.5" x14ac:dyDescent="0.25">
      <c r="A195" s="25" t="s">
        <v>493</v>
      </c>
    </row>
    <row r="196" spans="1:1" s="25" customFormat="1" ht="13.5" x14ac:dyDescent="0.25">
      <c r="A196" s="25" t="s">
        <v>494</v>
      </c>
    </row>
    <row r="197" spans="1:1" s="25" customFormat="1" ht="13.5" x14ac:dyDescent="0.25">
      <c r="A197" s="25" t="s">
        <v>495</v>
      </c>
    </row>
    <row r="198" spans="1:1" s="25" customFormat="1" ht="13.5" x14ac:dyDescent="0.25">
      <c r="A198" s="25" t="s">
        <v>825</v>
      </c>
    </row>
    <row r="199" spans="1:1" s="25" customFormat="1" ht="13.5" x14ac:dyDescent="0.25">
      <c r="A199" s="25" t="s">
        <v>496</v>
      </c>
    </row>
    <row r="200" spans="1:1" s="25" customFormat="1" ht="13.5" x14ac:dyDescent="0.25">
      <c r="A200" s="25" t="s">
        <v>257</v>
      </c>
    </row>
    <row r="201" spans="1:1" s="25" customFormat="1" ht="13.5" x14ac:dyDescent="0.25">
      <c r="A201" s="25" t="s">
        <v>497</v>
      </c>
    </row>
    <row r="202" spans="1:1" s="25" customFormat="1" ht="13.5" x14ac:dyDescent="0.25">
      <c r="A202" s="25" t="s">
        <v>498</v>
      </c>
    </row>
    <row r="203" spans="1:1" s="25" customFormat="1" ht="13.5" x14ac:dyDescent="0.25">
      <c r="A203" s="25" t="s">
        <v>258</v>
      </c>
    </row>
    <row r="204" spans="1:1" s="25" customFormat="1" ht="13.5" x14ac:dyDescent="0.25">
      <c r="A204" s="25" t="s">
        <v>826</v>
      </c>
    </row>
    <row r="205" spans="1:1" s="25" customFormat="1" ht="13.5" x14ac:dyDescent="0.25">
      <c r="A205" s="25" t="s">
        <v>827</v>
      </c>
    </row>
    <row r="206" spans="1:1" s="25" customFormat="1" ht="13.5" x14ac:dyDescent="0.25">
      <c r="A206" s="25" t="s">
        <v>259</v>
      </c>
    </row>
    <row r="207" spans="1:1" s="25" customFormat="1" ht="13.5" x14ac:dyDescent="0.25">
      <c r="A207" s="25" t="s">
        <v>828</v>
      </c>
    </row>
    <row r="208" spans="1:1" s="25" customFormat="1" ht="13.5" x14ac:dyDescent="0.25">
      <c r="A208" s="25" t="s">
        <v>260</v>
      </c>
    </row>
    <row r="209" spans="1:3" s="25" customFormat="1" ht="13.5" x14ac:dyDescent="0.25">
      <c r="A209" s="25" t="s">
        <v>829</v>
      </c>
    </row>
    <row r="210" spans="1:3" s="25" customFormat="1" ht="13.5" x14ac:dyDescent="0.25">
      <c r="A210" s="25" t="s">
        <v>499</v>
      </c>
    </row>
    <row r="211" spans="1:3" s="25" customFormat="1" ht="13.5" x14ac:dyDescent="0.25">
      <c r="A211" s="25" t="s">
        <v>261</v>
      </c>
    </row>
    <row r="212" spans="1:3" s="25" customFormat="1" ht="13.5" x14ac:dyDescent="0.25">
      <c r="A212" s="25" t="s">
        <v>500</v>
      </c>
    </row>
    <row r="213" spans="1:3" s="25" customFormat="1" ht="13.5" x14ac:dyDescent="0.25">
      <c r="A213" s="25" t="s">
        <v>501</v>
      </c>
    </row>
    <row r="214" spans="1:3" s="25" customFormat="1" ht="13.5" x14ac:dyDescent="0.25">
      <c r="A214" s="25" t="s">
        <v>502</v>
      </c>
    </row>
    <row r="215" spans="1:3" s="25" customFormat="1" ht="13.5" x14ac:dyDescent="0.25">
      <c r="A215" s="25" t="s">
        <v>830</v>
      </c>
    </row>
    <row r="216" spans="1:3" s="25" customFormat="1" ht="13.5" x14ac:dyDescent="0.25">
      <c r="A216" s="25" t="s">
        <v>831</v>
      </c>
    </row>
    <row r="217" spans="1:3" s="25" customFormat="1" ht="13.5" x14ac:dyDescent="0.25">
      <c r="A217" s="25" t="s">
        <v>832</v>
      </c>
    </row>
    <row r="218" spans="1:3" s="25" customFormat="1" ht="13.5" x14ac:dyDescent="0.25">
      <c r="A218" s="25" t="s">
        <v>833</v>
      </c>
    </row>
    <row r="219" spans="1:3" ht="15.75" thickBot="1" x14ac:dyDescent="0.3"/>
    <row r="220" spans="1:3" ht="16.5" thickTop="1" thickBot="1" x14ac:dyDescent="0.3">
      <c r="A220" s="7" t="s">
        <v>264</v>
      </c>
    </row>
    <row r="221" spans="1:3" ht="15.75" thickTop="1" x14ac:dyDescent="0.25"/>
    <row r="222" spans="1:3" ht="16.5" x14ac:dyDescent="0.25">
      <c r="A222" s="25" t="s">
        <v>313</v>
      </c>
      <c r="B222" s="25" t="s">
        <v>307</v>
      </c>
      <c r="C222" s="43" t="s">
        <v>265</v>
      </c>
    </row>
    <row r="223" spans="1:3" ht="16.5" x14ac:dyDescent="0.25">
      <c r="A223" s="25" t="s">
        <v>314</v>
      </c>
      <c r="B223" s="25" t="s">
        <v>320</v>
      </c>
      <c r="C223" s="43" t="s">
        <v>266</v>
      </c>
    </row>
    <row r="224" spans="1:3" ht="16.5" x14ac:dyDescent="0.25">
      <c r="A224" s="25" t="s">
        <v>315</v>
      </c>
      <c r="B224" s="25" t="s">
        <v>308</v>
      </c>
      <c r="C224" s="43" t="s">
        <v>267</v>
      </c>
    </row>
    <row r="225" spans="1:3" ht="16.5" x14ac:dyDescent="0.25">
      <c r="A225" s="25" t="s">
        <v>316</v>
      </c>
      <c r="B225" s="25" t="s">
        <v>309</v>
      </c>
      <c r="C225" s="43" t="s">
        <v>268</v>
      </c>
    </row>
    <row r="226" spans="1:3" ht="16.5" x14ac:dyDescent="0.25">
      <c r="A226" s="25" t="s">
        <v>317</v>
      </c>
      <c r="B226" s="25" t="s">
        <v>310</v>
      </c>
      <c r="C226" s="43" t="s">
        <v>269</v>
      </c>
    </row>
    <row r="227" spans="1:3" ht="16.5" x14ac:dyDescent="0.25">
      <c r="A227" s="25" t="s">
        <v>318</v>
      </c>
      <c r="B227" s="25" t="s">
        <v>311</v>
      </c>
      <c r="C227" s="43" t="s">
        <v>270</v>
      </c>
    </row>
    <row r="228" spans="1:3" ht="16.5" x14ac:dyDescent="0.25">
      <c r="A228" s="25" t="s">
        <v>319</v>
      </c>
      <c r="B228" s="25" t="s">
        <v>312</v>
      </c>
      <c r="C228" s="43" t="s">
        <v>271</v>
      </c>
    </row>
    <row r="229" spans="1:3" ht="15.75" thickBot="1" x14ac:dyDescent="0.3"/>
    <row r="230" spans="1:3" ht="16.5" thickTop="1" thickBot="1" x14ac:dyDescent="0.3">
      <c r="A230" s="7" t="s">
        <v>281</v>
      </c>
    </row>
    <row r="231" spans="1:3" ht="15.75" thickTop="1" x14ac:dyDescent="0.25"/>
    <row r="232" spans="1:3" ht="16.5" x14ac:dyDescent="0.25">
      <c r="A232" s="25" t="s">
        <v>329</v>
      </c>
      <c r="B232" s="25" t="s">
        <v>321</v>
      </c>
      <c r="C232" s="43" t="s">
        <v>272</v>
      </c>
    </row>
    <row r="233" spans="1:3" ht="16.5" x14ac:dyDescent="0.25">
      <c r="A233" s="25" t="s">
        <v>330</v>
      </c>
      <c r="B233" s="25" t="s">
        <v>322</v>
      </c>
      <c r="C233" s="43" t="s">
        <v>273</v>
      </c>
    </row>
    <row r="234" spans="1:3" ht="16.5" x14ac:dyDescent="0.25">
      <c r="A234" s="25" t="s">
        <v>331</v>
      </c>
      <c r="B234" s="25" t="s">
        <v>323</v>
      </c>
      <c r="C234" s="43" t="s">
        <v>274</v>
      </c>
    </row>
    <row r="235" spans="1:3" ht="16.5" x14ac:dyDescent="0.25">
      <c r="A235" s="25" t="s">
        <v>332</v>
      </c>
      <c r="B235" s="25" t="s">
        <v>324</v>
      </c>
      <c r="C235" s="43" t="s">
        <v>275</v>
      </c>
    </row>
    <row r="236" spans="1:3" ht="16.5" x14ac:dyDescent="0.25">
      <c r="A236" s="25" t="s">
        <v>333</v>
      </c>
      <c r="B236" s="25" t="s">
        <v>325</v>
      </c>
      <c r="C236" s="43" t="s">
        <v>276</v>
      </c>
    </row>
    <row r="237" spans="1:3" ht="16.5" x14ac:dyDescent="0.25">
      <c r="A237" s="25" t="s">
        <v>334</v>
      </c>
      <c r="B237" s="25" t="s">
        <v>326</v>
      </c>
      <c r="C237" s="43" t="s">
        <v>277</v>
      </c>
    </row>
    <row r="238" spans="1:3" ht="16.5" x14ac:dyDescent="0.25">
      <c r="A238" s="25" t="s">
        <v>335</v>
      </c>
      <c r="B238" s="25" t="s">
        <v>328</v>
      </c>
      <c r="C238" s="43" t="s">
        <v>278</v>
      </c>
    </row>
    <row r="239" spans="1:3" ht="16.5" x14ac:dyDescent="0.25">
      <c r="A239" s="25" t="s">
        <v>336</v>
      </c>
      <c r="B239" s="25" t="s">
        <v>327</v>
      </c>
      <c r="C239" s="43" t="s">
        <v>279</v>
      </c>
    </row>
    <row r="240" spans="1:3" ht="15.75" thickBot="1" x14ac:dyDescent="0.3"/>
    <row r="241" spans="1:3" ht="16.5" thickTop="1" thickBot="1" x14ac:dyDescent="0.3">
      <c r="A241" s="7" t="s">
        <v>280</v>
      </c>
    </row>
    <row r="242" spans="1:3" ht="15.75" thickTop="1" x14ac:dyDescent="0.25"/>
    <row r="243" spans="1:3" ht="16.5" x14ac:dyDescent="0.25">
      <c r="A243" s="25" t="s">
        <v>503</v>
      </c>
      <c r="B243" s="25" t="s">
        <v>337</v>
      </c>
      <c r="C243" s="43" t="s">
        <v>282</v>
      </c>
    </row>
    <row r="244" spans="1:3" ht="16.5" x14ac:dyDescent="0.25">
      <c r="A244" s="25" t="s">
        <v>346</v>
      </c>
      <c r="B244" s="25" t="s">
        <v>338</v>
      </c>
      <c r="C244" s="43" t="s">
        <v>283</v>
      </c>
    </row>
    <row r="245" spans="1:3" ht="16.5" x14ac:dyDescent="0.25">
      <c r="A245" s="25" t="s">
        <v>347</v>
      </c>
      <c r="B245" s="25" t="s">
        <v>339</v>
      </c>
      <c r="C245" s="43" t="s">
        <v>284</v>
      </c>
    </row>
    <row r="246" spans="1:3" ht="16.5" x14ac:dyDescent="0.25">
      <c r="A246" s="25" t="s">
        <v>348</v>
      </c>
      <c r="B246" s="25" t="s">
        <v>340</v>
      </c>
      <c r="C246" s="43" t="s">
        <v>285</v>
      </c>
    </row>
    <row r="247" spans="1:3" ht="16.5" x14ac:dyDescent="0.25">
      <c r="A247" s="25" t="s">
        <v>349</v>
      </c>
      <c r="B247" s="25" t="s">
        <v>342</v>
      </c>
      <c r="C247" s="43" t="s">
        <v>286</v>
      </c>
    </row>
    <row r="248" spans="1:3" ht="16.5" x14ac:dyDescent="0.25">
      <c r="A248" s="25" t="s">
        <v>350</v>
      </c>
      <c r="B248" s="25" t="s">
        <v>341</v>
      </c>
      <c r="C248" s="43" t="s">
        <v>287</v>
      </c>
    </row>
    <row r="249" spans="1:3" ht="16.5" x14ac:dyDescent="0.25">
      <c r="A249" s="25" t="s">
        <v>351</v>
      </c>
      <c r="B249" s="25" t="s">
        <v>343</v>
      </c>
      <c r="C249" s="43" t="s">
        <v>288</v>
      </c>
    </row>
    <row r="250" spans="1:3" ht="16.5" x14ac:dyDescent="0.25">
      <c r="A250" s="25" t="s">
        <v>352</v>
      </c>
      <c r="B250" s="25" t="s">
        <v>345</v>
      </c>
      <c r="C250" s="43" t="s">
        <v>289</v>
      </c>
    </row>
    <row r="251" spans="1:3" ht="16.5" x14ac:dyDescent="0.25">
      <c r="A251" s="25" t="s">
        <v>353</v>
      </c>
      <c r="B251" s="25" t="s">
        <v>344</v>
      </c>
      <c r="C251" s="43" t="s">
        <v>290</v>
      </c>
    </row>
    <row r="252" spans="1:3" ht="15.75" thickBot="1" x14ac:dyDescent="0.3"/>
    <row r="253" spans="1:3" ht="16.5" thickTop="1" thickBot="1" x14ac:dyDescent="0.3">
      <c r="A253" s="7" t="s">
        <v>306</v>
      </c>
    </row>
    <row r="254" spans="1:3" ht="15.75" thickTop="1" x14ac:dyDescent="0.25"/>
    <row r="255" spans="1:3" ht="16.5" x14ac:dyDescent="0.25">
      <c r="A255" s="25" t="s">
        <v>369</v>
      </c>
      <c r="B255" s="25" t="s">
        <v>354</v>
      </c>
      <c r="C255" s="43" t="s">
        <v>291</v>
      </c>
    </row>
    <row r="256" spans="1:3" ht="16.5" x14ac:dyDescent="0.25">
      <c r="A256" s="25" t="s">
        <v>403</v>
      </c>
      <c r="B256" s="25" t="s">
        <v>355</v>
      </c>
      <c r="C256" s="43" t="s">
        <v>292</v>
      </c>
    </row>
    <row r="257" spans="1:3" ht="16.5" x14ac:dyDescent="0.25">
      <c r="A257" s="25" t="s">
        <v>404</v>
      </c>
      <c r="B257" s="25" t="s">
        <v>356</v>
      </c>
      <c r="C257" s="43" t="s">
        <v>293</v>
      </c>
    </row>
    <row r="258" spans="1:3" ht="16.5" x14ac:dyDescent="0.25">
      <c r="A258" s="25" t="s">
        <v>405</v>
      </c>
      <c r="B258" s="25" t="s">
        <v>357</v>
      </c>
      <c r="C258" s="43" t="s">
        <v>294</v>
      </c>
    </row>
    <row r="259" spans="1:3" ht="16.5" x14ac:dyDescent="0.25">
      <c r="A259" s="25" t="s">
        <v>406</v>
      </c>
      <c r="B259" s="25" t="s">
        <v>358</v>
      </c>
      <c r="C259" s="43" t="s">
        <v>295</v>
      </c>
    </row>
    <row r="260" spans="1:3" ht="16.5" x14ac:dyDescent="0.25">
      <c r="A260" s="25" t="s">
        <v>407</v>
      </c>
      <c r="B260" s="25" t="s">
        <v>359</v>
      </c>
      <c r="C260" s="43" t="s">
        <v>296</v>
      </c>
    </row>
    <row r="261" spans="1:3" ht="16.5" x14ac:dyDescent="0.25">
      <c r="A261" s="25" t="s">
        <v>370</v>
      </c>
      <c r="B261" s="25" t="s">
        <v>360</v>
      </c>
      <c r="C261" s="43" t="s">
        <v>297</v>
      </c>
    </row>
    <row r="262" spans="1:3" ht="16.5" x14ac:dyDescent="0.25">
      <c r="A262" s="25" t="s">
        <v>371</v>
      </c>
      <c r="B262" s="25" t="s">
        <v>361</v>
      </c>
      <c r="C262" s="43" t="s">
        <v>298</v>
      </c>
    </row>
    <row r="263" spans="1:3" ht="16.5" x14ac:dyDescent="0.25">
      <c r="A263" s="25" t="s">
        <v>372</v>
      </c>
      <c r="B263" s="25" t="s">
        <v>362</v>
      </c>
      <c r="C263" s="43" t="s">
        <v>299</v>
      </c>
    </row>
    <row r="264" spans="1:3" ht="16.5" x14ac:dyDescent="0.25">
      <c r="A264" s="25" t="s">
        <v>373</v>
      </c>
      <c r="B264" s="25" t="s">
        <v>363</v>
      </c>
      <c r="C264" s="43" t="s">
        <v>300</v>
      </c>
    </row>
    <row r="265" spans="1:3" ht="16.5" x14ac:dyDescent="0.25">
      <c r="A265" s="25" t="s">
        <v>374</v>
      </c>
      <c r="B265" s="25" t="s">
        <v>364</v>
      </c>
      <c r="C265" s="43" t="s">
        <v>301</v>
      </c>
    </row>
    <row r="266" spans="1:3" ht="16.5" x14ac:dyDescent="0.25">
      <c r="A266" s="25" t="s">
        <v>375</v>
      </c>
      <c r="B266" s="25" t="s">
        <v>365</v>
      </c>
      <c r="C266" s="43" t="s">
        <v>302</v>
      </c>
    </row>
    <row r="267" spans="1:3" ht="16.5" x14ac:dyDescent="0.25">
      <c r="A267" s="25" t="s">
        <v>376</v>
      </c>
      <c r="B267" s="25" t="s">
        <v>366</v>
      </c>
      <c r="C267" s="43" t="s">
        <v>303</v>
      </c>
    </row>
    <row r="268" spans="1:3" ht="16.5" x14ac:dyDescent="0.25">
      <c r="A268" s="25" t="s">
        <v>377</v>
      </c>
      <c r="B268" s="25" t="s">
        <v>367</v>
      </c>
      <c r="C268" s="43" t="s">
        <v>304</v>
      </c>
    </row>
    <row r="269" spans="1:3" ht="16.5" x14ac:dyDescent="0.25">
      <c r="A269" s="25" t="s">
        <v>378</v>
      </c>
      <c r="B269" s="25" t="s">
        <v>368</v>
      </c>
      <c r="C269" s="43" t="s">
        <v>305</v>
      </c>
    </row>
    <row r="270" spans="1:3" ht="15.75" thickBot="1" x14ac:dyDescent="0.3"/>
    <row r="271" spans="1:3" ht="16.5" thickTop="1" thickBot="1" x14ac:dyDescent="0.3">
      <c r="A271" s="7" t="s">
        <v>379</v>
      </c>
    </row>
    <row r="272" spans="1:3" ht="15.75" thickTop="1" x14ac:dyDescent="0.25"/>
    <row r="273" spans="1:3" ht="16.5" x14ac:dyDescent="0.3">
      <c r="A273" s="25" t="s">
        <v>381</v>
      </c>
      <c r="B273" s="25" t="s">
        <v>380</v>
      </c>
      <c r="C273" s="44" t="s">
        <v>402</v>
      </c>
    </row>
    <row r="274" spans="1:3" x14ac:dyDescent="0.25">
      <c r="A274" s="25" t="s">
        <v>382</v>
      </c>
      <c r="B274" s="25" t="s">
        <v>383</v>
      </c>
    </row>
    <row r="275" spans="1:3" ht="15.75" thickBot="1" x14ac:dyDescent="0.3"/>
    <row r="276" spans="1:3" ht="16.5" thickTop="1" thickBot="1" x14ac:dyDescent="0.3">
      <c r="A276" s="7" t="s">
        <v>384</v>
      </c>
    </row>
    <row r="277" spans="1:3" ht="15.75" thickTop="1" x14ac:dyDescent="0.25"/>
    <row r="278" spans="1:3" ht="16.5" x14ac:dyDescent="0.3">
      <c r="A278" s="44" t="s">
        <v>385</v>
      </c>
      <c r="B278" s="25" t="s">
        <v>390</v>
      </c>
      <c r="C278" s="44" t="s">
        <v>398</v>
      </c>
    </row>
    <row r="279" spans="1:3" ht="16.5" x14ac:dyDescent="0.3">
      <c r="A279" s="44" t="s">
        <v>386</v>
      </c>
      <c r="B279" s="25" t="s">
        <v>391</v>
      </c>
      <c r="C279" s="44" t="s">
        <v>399</v>
      </c>
    </row>
    <row r="280" spans="1:3" ht="16.5" x14ac:dyDescent="0.3">
      <c r="A280" s="44" t="s">
        <v>98</v>
      </c>
      <c r="B280" s="25" t="s">
        <v>392</v>
      </c>
      <c r="C280" s="44" t="s">
        <v>393</v>
      </c>
    </row>
    <row r="281" spans="1:3" ht="16.5" x14ac:dyDescent="0.3">
      <c r="A281" s="44" t="s">
        <v>387</v>
      </c>
      <c r="B281" s="25" t="s">
        <v>394</v>
      </c>
      <c r="C281" s="44" t="s">
        <v>395</v>
      </c>
    </row>
    <row r="282" spans="1:3" ht="16.5" x14ac:dyDescent="0.3">
      <c r="A282" s="44" t="s">
        <v>388</v>
      </c>
      <c r="B282" s="25" t="s">
        <v>396</v>
      </c>
      <c r="C282" s="44" t="s">
        <v>397</v>
      </c>
    </row>
    <row r="283" spans="1:3" ht="16.5" x14ac:dyDescent="0.3">
      <c r="A283" s="44" t="s">
        <v>389</v>
      </c>
      <c r="B283" s="25" t="s">
        <v>400</v>
      </c>
      <c r="C283" s="44" t="s">
        <v>401</v>
      </c>
    </row>
    <row r="284" spans="1:3" ht="15.75" thickBot="1" x14ac:dyDescent="0.3"/>
    <row r="285" spans="1:3" ht="16.5" thickTop="1" thickBot="1" x14ac:dyDescent="0.3">
      <c r="A285" s="7" t="s">
        <v>556</v>
      </c>
    </row>
    <row r="286" spans="1:3" ht="15.75" thickTop="1" x14ac:dyDescent="0.25"/>
    <row r="287" spans="1:3" x14ac:dyDescent="0.25">
      <c r="A287" s="25" t="s">
        <v>557</v>
      </c>
      <c r="B287" s="25" t="s">
        <v>558</v>
      </c>
    </row>
    <row r="288" spans="1:3" x14ac:dyDescent="0.25">
      <c r="A288" s="25" t="s">
        <v>559</v>
      </c>
      <c r="B288" s="25" t="s">
        <v>560</v>
      </c>
    </row>
    <row r="289" spans="1:2" x14ac:dyDescent="0.25">
      <c r="A289" s="25" t="s">
        <v>561</v>
      </c>
      <c r="B289" s="25" t="s">
        <v>567</v>
      </c>
    </row>
    <row r="290" spans="1:2" x14ac:dyDescent="0.25">
      <c r="A290" s="25" t="s">
        <v>562</v>
      </c>
      <c r="B290" s="25" t="s">
        <v>568</v>
      </c>
    </row>
    <row r="291" spans="1:2" x14ac:dyDescent="0.25">
      <c r="A291" s="25" t="s">
        <v>563</v>
      </c>
      <c r="B291" s="25" t="s">
        <v>572</v>
      </c>
    </row>
    <row r="292" spans="1:2" x14ac:dyDescent="0.25">
      <c r="A292" s="25" t="s">
        <v>564</v>
      </c>
      <c r="B292" s="25" t="s">
        <v>569</v>
      </c>
    </row>
    <row r="293" spans="1:2" x14ac:dyDescent="0.25">
      <c r="A293" s="25" t="s">
        <v>565</v>
      </c>
      <c r="B293" s="25" t="s">
        <v>570</v>
      </c>
    </row>
    <row r="294" spans="1:2" x14ac:dyDescent="0.25">
      <c r="A294" s="25" t="s">
        <v>566</v>
      </c>
      <c r="B294" s="25" t="s">
        <v>571</v>
      </c>
    </row>
    <row r="295" spans="1:2" ht="15.75" thickBot="1" x14ac:dyDescent="0.3"/>
    <row r="296" spans="1:2" ht="16.5" thickTop="1" thickBot="1" x14ac:dyDescent="0.3">
      <c r="A296" s="7" t="s">
        <v>452</v>
      </c>
    </row>
    <row r="297" spans="1:2" ht="15.75" thickTop="1" x14ac:dyDescent="0.25"/>
    <row r="298" spans="1:2" x14ac:dyDescent="0.25">
      <c r="A298" s="25" t="s">
        <v>447</v>
      </c>
    </row>
    <row r="299" spans="1:2" x14ac:dyDescent="0.25">
      <c r="A299" s="25" t="s">
        <v>446</v>
      </c>
    </row>
    <row r="300" spans="1:2" x14ac:dyDescent="0.25">
      <c r="A300" s="25"/>
    </row>
    <row r="301" spans="1:2" x14ac:dyDescent="0.25">
      <c r="A301" s="25" t="s">
        <v>448</v>
      </c>
    </row>
    <row r="302" spans="1:2" x14ac:dyDescent="0.25">
      <c r="A302" s="25" t="s">
        <v>446</v>
      </c>
    </row>
    <row r="303" spans="1:2" x14ac:dyDescent="0.25">
      <c r="A303" s="25"/>
    </row>
    <row r="304" spans="1:2" x14ac:dyDescent="0.25">
      <c r="A304" s="25" t="s">
        <v>449</v>
      </c>
    </row>
    <row r="305" spans="1:1" x14ac:dyDescent="0.25">
      <c r="A305" s="25" t="s">
        <v>446</v>
      </c>
    </row>
    <row r="306" spans="1:1" x14ac:dyDescent="0.25">
      <c r="A306" s="25"/>
    </row>
    <row r="307" spans="1:1" x14ac:dyDescent="0.25">
      <c r="A307" s="25" t="s">
        <v>450</v>
      </c>
    </row>
    <row r="308" spans="1:1" x14ac:dyDescent="0.25">
      <c r="A308" s="25"/>
    </row>
    <row r="309" spans="1:1" x14ac:dyDescent="0.25">
      <c r="A309" s="25" t="s">
        <v>451</v>
      </c>
    </row>
    <row r="310" spans="1:1" x14ac:dyDescent="0.25">
      <c r="A310" s="25" t="s">
        <v>446</v>
      </c>
    </row>
    <row r="311" spans="1:1" ht="14.25" customHeight="1" x14ac:dyDescent="0.25"/>
    <row r="312" spans="1:1" x14ac:dyDescent="0.25">
      <c r="A312" s="25" t="s">
        <v>453</v>
      </c>
    </row>
    <row r="313" spans="1:1" x14ac:dyDescent="0.25">
      <c r="A313" s="25" t="s">
        <v>454</v>
      </c>
    </row>
    <row r="314" spans="1:1" x14ac:dyDescent="0.25">
      <c r="A314" s="25" t="s">
        <v>455</v>
      </c>
    </row>
    <row r="315" spans="1:1" ht="15.75" thickBot="1" x14ac:dyDescent="0.3"/>
    <row r="316" spans="1:1" ht="16.5" thickTop="1" thickBot="1" x14ac:dyDescent="0.3">
      <c r="A316" s="7" t="s">
        <v>123</v>
      </c>
    </row>
    <row r="317" spans="1:1" ht="15.75" thickTop="1" x14ac:dyDescent="0.25"/>
    <row r="318" spans="1:1" x14ac:dyDescent="0.25">
      <c r="A318" s="10" t="s">
        <v>131</v>
      </c>
    </row>
    <row r="320" spans="1:1" x14ac:dyDescent="0.25">
      <c r="A320" s="10" t="s">
        <v>93</v>
      </c>
    </row>
    <row r="321" spans="1:1" x14ac:dyDescent="0.25">
      <c r="A321" s="10" t="s">
        <v>625</v>
      </c>
    </row>
    <row r="322" spans="1:1" x14ac:dyDescent="0.25">
      <c r="A322" s="10" t="s">
        <v>626</v>
      </c>
    </row>
    <row r="323" spans="1:1" x14ac:dyDescent="0.25">
      <c r="A323" s="10" t="s">
        <v>90</v>
      </c>
    </row>
    <row r="324" spans="1:1" x14ac:dyDescent="0.25">
      <c r="A324" s="10" t="s">
        <v>602</v>
      </c>
    </row>
    <row r="325" spans="1:1" x14ac:dyDescent="0.25">
      <c r="A325" s="10" t="s">
        <v>91</v>
      </c>
    </row>
    <row r="326" spans="1:1" x14ac:dyDescent="0.25">
      <c r="A326" s="10" t="s">
        <v>92</v>
      </c>
    </row>
    <row r="327" spans="1:1" x14ac:dyDescent="0.25">
      <c r="A327" s="10" t="s">
        <v>152</v>
      </c>
    </row>
    <row r="328" spans="1:1" x14ac:dyDescent="0.25">
      <c r="A328" s="10" t="s">
        <v>163</v>
      </c>
    </row>
    <row r="329" spans="1:1" x14ac:dyDescent="0.25">
      <c r="A329" s="10" t="s">
        <v>165</v>
      </c>
    </row>
    <row r="330" spans="1:1" x14ac:dyDescent="0.25">
      <c r="A330" s="10" t="s">
        <v>168</v>
      </c>
    </row>
    <row r="331" spans="1:1" x14ac:dyDescent="0.25">
      <c r="A331" s="10" t="s">
        <v>180</v>
      </c>
    </row>
    <row r="332" spans="1:1" x14ac:dyDescent="0.25">
      <c r="A332" s="10" t="s">
        <v>604</v>
      </c>
    </row>
    <row r="333" spans="1:1" x14ac:dyDescent="0.25">
      <c r="A333" s="10" t="s">
        <v>183</v>
      </c>
    </row>
    <row r="334" spans="1:1" x14ac:dyDescent="0.25">
      <c r="A334" s="10" t="s">
        <v>208</v>
      </c>
    </row>
    <row r="335" spans="1:1" x14ac:dyDescent="0.25">
      <c r="A335" s="10" t="s">
        <v>209</v>
      </c>
    </row>
    <row r="337" spans="1:1" x14ac:dyDescent="0.25">
      <c r="A337" s="10" t="s">
        <v>133</v>
      </c>
    </row>
    <row r="338" spans="1:1" x14ac:dyDescent="0.25">
      <c r="A338" s="10" t="s">
        <v>134</v>
      </c>
    </row>
    <row r="339" spans="1:1" x14ac:dyDescent="0.25">
      <c r="A339" s="10" t="s">
        <v>48</v>
      </c>
    </row>
    <row r="340" spans="1:1" x14ac:dyDescent="0.25">
      <c r="A340" s="10" t="s">
        <v>49</v>
      </c>
    </row>
    <row r="341" spans="1:1" x14ac:dyDescent="0.25">
      <c r="A341" s="10" t="s">
        <v>40</v>
      </c>
    </row>
    <row r="342" spans="1:1" x14ac:dyDescent="0.25">
      <c r="A342" s="10" t="s">
        <v>41</v>
      </c>
    </row>
    <row r="343" spans="1:1" x14ac:dyDescent="0.25">
      <c r="A343" s="10" t="s">
        <v>42</v>
      </c>
    </row>
    <row r="344" spans="1:1" x14ac:dyDescent="0.25">
      <c r="A344" s="10" t="s">
        <v>607</v>
      </c>
    </row>
    <row r="345" spans="1:1" x14ac:dyDescent="0.25">
      <c r="A345" s="10" t="s">
        <v>175</v>
      </c>
    </row>
    <row r="346" spans="1:1" x14ac:dyDescent="0.25">
      <c r="A346" s="10" t="s">
        <v>627</v>
      </c>
    </row>
    <row r="347" spans="1:1" x14ac:dyDescent="0.25">
      <c r="A347" s="10" t="s">
        <v>178</v>
      </c>
    </row>
    <row r="349" spans="1:1" x14ac:dyDescent="0.25">
      <c r="A349" s="10" t="s">
        <v>135</v>
      </c>
    </row>
    <row r="350" spans="1:1" x14ac:dyDescent="0.25">
      <c r="A350" s="10" t="s">
        <v>134</v>
      </c>
    </row>
    <row r="351" spans="1:1" x14ac:dyDescent="0.25">
      <c r="A351" s="10" t="s">
        <v>48</v>
      </c>
    </row>
    <row r="352" spans="1:1" x14ac:dyDescent="0.25">
      <c r="A352" s="10" t="s">
        <v>49</v>
      </c>
    </row>
    <row r="353" spans="1:1" x14ac:dyDescent="0.25">
      <c r="A353" s="10" t="s">
        <v>40</v>
      </c>
    </row>
    <row r="354" spans="1:1" x14ac:dyDescent="0.25">
      <c r="A354" s="10" t="s">
        <v>41</v>
      </c>
    </row>
    <row r="355" spans="1:1" x14ac:dyDescent="0.25">
      <c r="A355" s="10" t="s">
        <v>42</v>
      </c>
    </row>
    <row r="356" spans="1:1" x14ac:dyDescent="0.25">
      <c r="A356" s="10" t="s">
        <v>51</v>
      </c>
    </row>
    <row r="357" spans="1:1" x14ac:dyDescent="0.25">
      <c r="A357" s="10" t="s">
        <v>610</v>
      </c>
    </row>
    <row r="359" spans="1:1" x14ac:dyDescent="0.25">
      <c r="A359" s="10" t="s">
        <v>110</v>
      </c>
    </row>
    <row r="360" spans="1:1" x14ac:dyDescent="0.25">
      <c r="A360" s="10" t="s">
        <v>218</v>
      </c>
    </row>
    <row r="361" spans="1:1" x14ac:dyDescent="0.25">
      <c r="A361" s="10" t="s">
        <v>219</v>
      </c>
    </row>
    <row r="362" spans="1:1" x14ac:dyDescent="0.25">
      <c r="A362" s="10" t="s">
        <v>155</v>
      </c>
    </row>
    <row r="363" spans="1:1" x14ac:dyDescent="0.25">
      <c r="A363" s="10" t="s">
        <v>158</v>
      </c>
    </row>
    <row r="364" spans="1:1" x14ac:dyDescent="0.25">
      <c r="A364" s="10" t="s">
        <v>171</v>
      </c>
    </row>
  </sheetData>
  <sheetProtection sheet="1" objects="1" scenarios="1" selectLockedCells="1" selectUnlockedCells="1"/>
  <hyperlinks>
    <hyperlink ref="C222" r:id="rId1" xr:uid="{00000000-0004-0000-2400-000000000000}"/>
    <hyperlink ref="C223" r:id="rId2" xr:uid="{00000000-0004-0000-2400-000001000000}"/>
    <hyperlink ref="C224" r:id="rId3" xr:uid="{00000000-0004-0000-2400-000002000000}"/>
    <hyperlink ref="C225" r:id="rId4" xr:uid="{00000000-0004-0000-2400-000003000000}"/>
    <hyperlink ref="C226" r:id="rId5" xr:uid="{00000000-0004-0000-2400-000004000000}"/>
    <hyperlink ref="C227" r:id="rId6" xr:uid="{00000000-0004-0000-2400-000005000000}"/>
    <hyperlink ref="C228" r:id="rId7" xr:uid="{00000000-0004-0000-2400-000006000000}"/>
    <hyperlink ref="C243" r:id="rId8" xr:uid="{00000000-0004-0000-2400-000007000000}"/>
    <hyperlink ref="C244" r:id="rId9" xr:uid="{00000000-0004-0000-2400-000008000000}"/>
    <hyperlink ref="C245" r:id="rId10" xr:uid="{00000000-0004-0000-2400-000009000000}"/>
    <hyperlink ref="C246" r:id="rId11" xr:uid="{00000000-0004-0000-2400-00000A000000}"/>
    <hyperlink ref="C247" r:id="rId12" xr:uid="{00000000-0004-0000-2400-00000B000000}"/>
    <hyperlink ref="C248" r:id="rId13" xr:uid="{00000000-0004-0000-2400-00000C000000}"/>
    <hyperlink ref="C249" r:id="rId14" xr:uid="{00000000-0004-0000-2400-00000D000000}"/>
    <hyperlink ref="C250" r:id="rId15" xr:uid="{00000000-0004-0000-2400-00000E000000}"/>
    <hyperlink ref="C251" r:id="rId16" xr:uid="{00000000-0004-0000-2400-00000F000000}"/>
    <hyperlink ref="A232" r:id="rId17" display="http://www.zrsvn.si/sl/informacija.asp?id_meta_type=63&amp;id_informacija=416" xr:uid="{00000000-0004-0000-2400-000010000000}"/>
    <hyperlink ref="A233" r:id="rId18" display="http://www.zrsvn.si/sl/informacija.asp?id_meta_type=63&amp;id_informacija=474" xr:uid="{00000000-0004-0000-2400-000011000000}"/>
    <hyperlink ref="A234" r:id="rId19" display="http://www.zrsvn.si/sl/informacija.asp?id_meta_type=63&amp;id_informacija=484" xr:uid="{00000000-0004-0000-2400-000012000000}"/>
    <hyperlink ref="A235" r:id="rId20" display="http://www.zrsvn.si/sl/informacija.asp?id_meta_type=63&amp;id_informacija=494" xr:uid="{00000000-0004-0000-2400-000013000000}"/>
    <hyperlink ref="A236" r:id="rId21" display="mailto:OE%20Nova%20Gorica" xr:uid="{00000000-0004-0000-2400-000014000000}"/>
    <hyperlink ref="C237" r:id="rId22" xr:uid="{00000000-0004-0000-2400-000015000000}"/>
    <hyperlink ref="A238" r:id="rId23" display="http://www.zrsvn.si/sl/informacija.asp?id_meta_type=63&amp;id_informacija=520" xr:uid="{00000000-0004-0000-2400-000016000000}"/>
    <hyperlink ref="A239" r:id="rId24" display="http://www.zrsvn.si/sl/informacija.asp?id_meta_type=63&amp;id_informacija=535" xr:uid="{00000000-0004-0000-2400-000017000000}"/>
    <hyperlink ref="C255" r:id="rId25" xr:uid="{00000000-0004-0000-2400-000018000000}"/>
    <hyperlink ref="C256" r:id="rId26" xr:uid="{00000000-0004-0000-2400-000019000000}"/>
    <hyperlink ref="C257" r:id="rId27" xr:uid="{00000000-0004-0000-2400-00001A000000}"/>
    <hyperlink ref="C258" r:id="rId28" xr:uid="{00000000-0004-0000-2400-00001B000000}"/>
    <hyperlink ref="C259" r:id="rId29" xr:uid="{00000000-0004-0000-2400-00001C000000}"/>
    <hyperlink ref="C260" r:id="rId30" xr:uid="{00000000-0004-0000-2400-00001D000000}"/>
    <hyperlink ref="C261" r:id="rId31" xr:uid="{00000000-0004-0000-2400-00001E000000}"/>
    <hyperlink ref="C262" r:id="rId32" xr:uid="{00000000-0004-0000-2400-00001F000000}"/>
    <hyperlink ref="C263" r:id="rId33" xr:uid="{00000000-0004-0000-2400-000020000000}"/>
    <hyperlink ref="C264" r:id="rId34" xr:uid="{00000000-0004-0000-2400-000021000000}"/>
    <hyperlink ref="C265" r:id="rId35" xr:uid="{00000000-0004-0000-2400-000022000000}"/>
    <hyperlink ref="C266" r:id="rId36" xr:uid="{00000000-0004-0000-2400-000023000000}"/>
    <hyperlink ref="C267" r:id="rId37" xr:uid="{00000000-0004-0000-2400-000024000000}"/>
    <hyperlink ref="C268" r:id="rId38" xr:uid="{00000000-0004-0000-2400-000025000000}"/>
    <hyperlink ref="C269" r:id="rId39" xr:uid="{00000000-0004-0000-2400-000026000000}"/>
    <hyperlink ref="A278" r:id="rId40" display="http://www.elektro-celje.si/" xr:uid="{00000000-0004-0000-2400-000027000000}"/>
    <hyperlink ref="A279" r:id="rId41" display="http://www.elektro-gorenjska.si/" xr:uid="{00000000-0004-0000-2400-000028000000}"/>
    <hyperlink ref="A280" r:id="rId42" display="http://www.elektro-ljubljana.si/" xr:uid="{00000000-0004-0000-2400-000029000000}"/>
    <hyperlink ref="A281" r:id="rId43" display="http://www.elektro-maribor.si/" xr:uid="{00000000-0004-0000-2400-00002A000000}"/>
    <hyperlink ref="A282" r:id="rId44" display="http://www.elektro-primorska.si/sl-si/default.aspx" xr:uid="{00000000-0004-0000-2400-00002B000000}"/>
    <hyperlink ref="A283" r:id="rId45" display="http://www.eles.si/" xr:uid="{00000000-0004-0000-2400-00002C000000}"/>
    <hyperlink ref="C280" r:id="rId46" xr:uid="{00000000-0004-0000-2400-00002D000000}"/>
    <hyperlink ref="C281" r:id="rId47" xr:uid="{00000000-0004-0000-2400-00002E000000}"/>
    <hyperlink ref="C232" r:id="rId48" xr:uid="{00000000-0004-0000-2400-00002F000000}"/>
    <hyperlink ref="C233" r:id="rId49" xr:uid="{00000000-0004-0000-2400-000030000000}"/>
    <hyperlink ref="C234" r:id="rId50" xr:uid="{00000000-0004-0000-2400-000031000000}"/>
    <hyperlink ref="C235" r:id="rId51" xr:uid="{00000000-0004-0000-2400-000032000000}"/>
    <hyperlink ref="C236" r:id="rId52" xr:uid="{00000000-0004-0000-2400-000033000000}"/>
    <hyperlink ref="C238" r:id="rId53" xr:uid="{00000000-0004-0000-2400-000034000000}"/>
    <hyperlink ref="C239" r:id="rId54" xr:uid="{00000000-0004-0000-2400-000035000000}"/>
    <hyperlink ref="C282" r:id="rId55" xr:uid="{00000000-0004-0000-2400-000036000000}"/>
    <hyperlink ref="C278" r:id="rId56" xr:uid="{00000000-0004-0000-2400-000037000000}"/>
    <hyperlink ref="C279" r:id="rId57" xr:uid="{00000000-0004-0000-2400-000038000000}"/>
    <hyperlink ref="C283" r:id="rId58" xr:uid="{00000000-0004-0000-2400-000039000000}"/>
    <hyperlink ref="C273" r:id="rId59" xr:uid="{00000000-0004-0000-2400-00003A000000}"/>
  </hyperlinks>
  <pageMargins left="0.7" right="0.7" top="0.75" bottom="0.75" header="0.3" footer="0.3"/>
  <pageSetup paperSize="9" orientation="portrait" r:id="rId6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
  <dimension ref="A1:AI55"/>
  <sheetViews>
    <sheetView workbookViewId="0"/>
  </sheetViews>
  <sheetFormatPr defaultRowHeight="15" outlineLevelRow="1" x14ac:dyDescent="0.25"/>
  <cols>
    <col min="1" max="1" width="23.5703125" customWidth="1"/>
    <col min="2" max="2" width="23.85546875" customWidth="1"/>
    <col min="3" max="4" width="41.5703125" style="52" customWidth="1"/>
    <col min="5" max="5" width="25.7109375" style="52" customWidth="1"/>
  </cols>
  <sheetData>
    <row r="1" spans="1:35" ht="21.75" collapsed="1" thickTop="1" thickBot="1" x14ac:dyDescent="0.3">
      <c r="A1" s="48" t="s">
        <v>431</v>
      </c>
      <c r="B1" s="48"/>
      <c r="C1" s="48"/>
      <c r="D1" s="48"/>
      <c r="E1"/>
    </row>
    <row r="2" spans="1:35" ht="43.15" customHeight="1" outlineLevel="1" thickTop="1" thickBot="1" x14ac:dyDescent="0.3">
      <c r="A2" s="434" t="s">
        <v>457</v>
      </c>
      <c r="B2" s="434"/>
      <c r="C2" s="434"/>
      <c r="D2" s="434"/>
      <c r="E2"/>
    </row>
    <row r="3" spans="1:35" ht="16.5" thickTop="1" thickBot="1" x14ac:dyDescent="0.3">
      <c r="A3" s="21" t="s">
        <v>132</v>
      </c>
      <c r="B3" s="21"/>
      <c r="C3" s="21"/>
      <c r="D3" s="21"/>
      <c r="E3"/>
      <c r="M3" s="29"/>
      <c r="N3" s="29"/>
      <c r="O3" s="29"/>
      <c r="P3" s="29"/>
      <c r="Q3" s="29"/>
      <c r="R3" s="29"/>
      <c r="S3" s="29"/>
      <c r="T3" s="29"/>
      <c r="U3" s="29"/>
      <c r="V3" s="29"/>
      <c r="W3" s="29"/>
      <c r="X3" s="29"/>
      <c r="Y3" s="29"/>
      <c r="Z3" s="29"/>
      <c r="AA3" s="29"/>
      <c r="AB3" s="29"/>
      <c r="AC3" s="29"/>
      <c r="AD3" s="29"/>
      <c r="AE3" s="29"/>
      <c r="AF3" s="29"/>
      <c r="AG3" s="29"/>
      <c r="AH3" s="29"/>
      <c r="AI3" s="29"/>
    </row>
    <row r="4" spans="1:35" ht="18" customHeight="1" thickTop="1" x14ac:dyDescent="0.25">
      <c r="B4" s="8"/>
      <c r="C4"/>
      <c r="D4"/>
      <c r="E4"/>
      <c r="M4" s="29"/>
      <c r="N4" s="29"/>
      <c r="O4" s="29"/>
      <c r="P4" s="29"/>
      <c r="Q4" s="29"/>
      <c r="R4" s="29"/>
      <c r="S4" s="29"/>
      <c r="T4" s="29"/>
      <c r="U4" s="29"/>
      <c r="V4" s="29"/>
      <c r="W4" s="29"/>
      <c r="X4" s="29"/>
      <c r="Y4" s="29"/>
      <c r="Z4" s="29"/>
      <c r="AA4" s="29"/>
      <c r="AB4" s="29"/>
      <c r="AC4" s="29"/>
      <c r="AD4" s="29"/>
      <c r="AE4" s="29"/>
      <c r="AF4" s="29"/>
      <c r="AG4" s="29"/>
      <c r="AH4" s="29"/>
      <c r="AI4" s="29"/>
    </row>
    <row r="5" spans="1:35" x14ac:dyDescent="0.25">
      <c r="A5" s="50" t="s">
        <v>146</v>
      </c>
      <c r="B5" s="50" t="s">
        <v>136</v>
      </c>
      <c r="C5" s="52" t="s">
        <v>138</v>
      </c>
      <c r="D5" s="52" t="s">
        <v>87</v>
      </c>
      <c r="E5"/>
      <c r="M5" s="29"/>
      <c r="N5" s="29"/>
      <c r="O5" s="29"/>
      <c r="P5" s="29"/>
      <c r="Q5" s="29"/>
      <c r="R5" s="29"/>
      <c r="S5" s="29"/>
      <c r="T5" s="29"/>
      <c r="U5" s="29"/>
      <c r="V5" s="29"/>
      <c r="W5" s="29"/>
      <c r="X5" s="29"/>
      <c r="Y5" s="29"/>
      <c r="Z5" s="29"/>
      <c r="AA5" s="29"/>
      <c r="AB5" s="29"/>
      <c r="AC5" s="29"/>
      <c r="AD5" s="29"/>
      <c r="AE5" s="29"/>
      <c r="AF5" s="29"/>
      <c r="AG5" s="29"/>
      <c r="AH5" s="29"/>
      <c r="AI5" s="29"/>
    </row>
    <row r="6" spans="1:35" s="6" customFormat="1" ht="17.25" outlineLevel="1" thickBot="1" x14ac:dyDescent="0.3">
      <c r="A6" s="49" t="s">
        <v>131</v>
      </c>
      <c r="B6" s="49" t="s">
        <v>132</v>
      </c>
      <c r="C6"/>
      <c r="E6"/>
      <c r="F6"/>
      <c r="G6"/>
      <c r="H6"/>
      <c r="I6"/>
      <c r="J6"/>
      <c r="M6" s="30"/>
      <c r="N6" s="30"/>
      <c r="O6" s="30"/>
      <c r="P6" s="30"/>
      <c r="Q6" s="30"/>
      <c r="R6" s="30"/>
      <c r="S6" s="30"/>
      <c r="T6" s="30"/>
      <c r="U6" s="30"/>
      <c r="V6" s="30"/>
      <c r="W6" s="30"/>
      <c r="X6" s="30"/>
      <c r="Y6" s="30"/>
      <c r="Z6" s="30"/>
      <c r="AA6" s="30"/>
      <c r="AB6" s="30"/>
      <c r="AC6" s="30"/>
      <c r="AD6" s="30"/>
      <c r="AE6" s="30"/>
      <c r="AF6" s="30"/>
      <c r="AG6" s="30"/>
      <c r="AH6" s="30"/>
      <c r="AI6" s="30"/>
    </row>
    <row r="7" spans="1:35" ht="16.5" thickTop="1" thickBot="1" x14ac:dyDescent="0.3">
      <c r="A7" s="21" t="s">
        <v>93</v>
      </c>
      <c r="B7" s="21"/>
      <c r="C7" s="21"/>
      <c r="D7" s="21"/>
      <c r="E7"/>
      <c r="M7" s="29"/>
      <c r="N7" s="29"/>
      <c r="O7" s="29"/>
      <c r="P7" s="29"/>
      <c r="Q7" s="29"/>
      <c r="R7" s="29"/>
      <c r="S7" s="29"/>
      <c r="T7" s="29"/>
      <c r="U7" s="29"/>
      <c r="V7" s="29"/>
      <c r="W7" s="29"/>
      <c r="X7" s="29"/>
      <c r="Y7" s="29"/>
      <c r="Z7" s="29"/>
      <c r="AA7" s="29"/>
      <c r="AB7" s="29"/>
      <c r="AC7" s="29"/>
      <c r="AD7" s="29"/>
      <c r="AE7" s="29"/>
      <c r="AF7" s="29"/>
      <c r="AG7" s="29"/>
      <c r="AH7" s="29"/>
      <c r="AI7" s="29"/>
    </row>
    <row r="8" spans="1:35" ht="18" customHeight="1" thickTop="1" x14ac:dyDescent="0.25">
      <c r="A8" s="38"/>
      <c r="C8" s="8"/>
      <c r="D8"/>
      <c r="E8"/>
      <c r="M8" s="29"/>
      <c r="N8" s="29"/>
      <c r="O8" s="29"/>
      <c r="P8" s="29"/>
      <c r="Q8" s="29"/>
      <c r="R8" s="29"/>
      <c r="S8" s="29"/>
      <c r="T8" s="29"/>
      <c r="U8" s="29"/>
      <c r="V8" s="29"/>
      <c r="W8" s="29"/>
      <c r="X8" s="29"/>
      <c r="Y8" s="29"/>
      <c r="Z8" s="29"/>
      <c r="AA8" s="29"/>
      <c r="AB8" s="29"/>
      <c r="AC8" s="29"/>
      <c r="AD8" s="29"/>
      <c r="AE8" s="29"/>
      <c r="AF8" s="29"/>
      <c r="AG8" s="29"/>
      <c r="AH8" s="29"/>
      <c r="AI8" s="29"/>
    </row>
    <row r="9" spans="1:35" x14ac:dyDescent="0.25">
      <c r="A9" s="50" t="s">
        <v>146</v>
      </c>
      <c r="B9" s="50" t="s">
        <v>136</v>
      </c>
      <c r="C9" s="52" t="s">
        <v>138</v>
      </c>
      <c r="D9" s="52" t="s">
        <v>87</v>
      </c>
    </row>
    <row r="10" spans="1:35" ht="40.5" x14ac:dyDescent="0.25">
      <c r="A10" s="50" t="s">
        <v>89</v>
      </c>
      <c r="B10" s="55" t="s">
        <v>421</v>
      </c>
      <c r="C10" s="52" t="s">
        <v>139</v>
      </c>
      <c r="D10" s="53" t="s">
        <v>140</v>
      </c>
      <c r="E10"/>
    </row>
    <row r="11" spans="1:35" ht="40.5" x14ac:dyDescent="0.25">
      <c r="A11" s="50" t="s">
        <v>89</v>
      </c>
      <c r="B11" s="55" t="s">
        <v>422</v>
      </c>
      <c r="C11" s="57"/>
      <c r="D11" s="53"/>
      <c r="E11" s="53"/>
    </row>
    <row r="12" spans="1:35" ht="27" x14ac:dyDescent="0.25">
      <c r="A12" s="50" t="s">
        <v>90</v>
      </c>
      <c r="B12" s="55" t="s">
        <v>423</v>
      </c>
      <c r="C12" s="52" t="s">
        <v>142</v>
      </c>
      <c r="D12" s="52" t="s">
        <v>141</v>
      </c>
    </row>
    <row r="13" spans="1:35" x14ac:dyDescent="0.25">
      <c r="A13" s="50" t="s">
        <v>91</v>
      </c>
      <c r="B13" s="55" t="s">
        <v>424</v>
      </c>
      <c r="C13" s="52" t="s">
        <v>143</v>
      </c>
      <c r="D13" s="52" t="s">
        <v>144</v>
      </c>
    </row>
    <row r="14" spans="1:35" ht="27" x14ac:dyDescent="0.25">
      <c r="A14" s="50" t="s">
        <v>92</v>
      </c>
      <c r="B14" s="55" t="s">
        <v>425</v>
      </c>
      <c r="C14" s="52" t="s">
        <v>150</v>
      </c>
      <c r="D14" s="52" t="s">
        <v>151</v>
      </c>
    </row>
    <row r="15" spans="1:35" ht="54" x14ac:dyDescent="0.25">
      <c r="A15" s="50" t="s">
        <v>152</v>
      </c>
      <c r="B15" s="55" t="s">
        <v>426</v>
      </c>
      <c r="C15" s="52" t="s">
        <v>153</v>
      </c>
      <c r="D15" s="52" t="s">
        <v>154</v>
      </c>
    </row>
    <row r="16" spans="1:35" ht="27" x14ac:dyDescent="0.25">
      <c r="A16" s="50" t="s">
        <v>163</v>
      </c>
      <c r="B16" s="55" t="s">
        <v>427</v>
      </c>
      <c r="C16" s="52" t="s">
        <v>164</v>
      </c>
      <c r="D16" s="52" t="s">
        <v>151</v>
      </c>
    </row>
    <row r="17" spans="1:4" ht="40.5" x14ac:dyDescent="0.25">
      <c r="A17" s="50" t="s">
        <v>165</v>
      </c>
      <c r="B17" s="55" t="s">
        <v>428</v>
      </c>
      <c r="C17" s="52" t="s">
        <v>166</v>
      </c>
      <c r="D17" s="52" t="s">
        <v>167</v>
      </c>
    </row>
    <row r="18" spans="1:4" ht="54" x14ac:dyDescent="0.25">
      <c r="A18" s="50" t="s">
        <v>168</v>
      </c>
      <c r="B18" s="55" t="s">
        <v>429</v>
      </c>
      <c r="C18" s="52" t="s">
        <v>169</v>
      </c>
      <c r="D18" s="52" t="s">
        <v>170</v>
      </c>
    </row>
    <row r="19" spans="1:4" ht="15.75" thickBot="1" x14ac:dyDescent="0.3">
      <c r="A19" s="49"/>
      <c r="B19" s="27"/>
    </row>
    <row r="20" spans="1:4" ht="16.5" thickTop="1" thickBot="1" x14ac:dyDescent="0.3">
      <c r="A20" s="21" t="s">
        <v>133</v>
      </c>
      <c r="B20" s="21"/>
      <c r="C20" s="21"/>
      <c r="D20" s="21"/>
    </row>
    <row r="21" spans="1:4" ht="15.75" thickTop="1" x14ac:dyDescent="0.25">
      <c r="B21" s="25"/>
    </row>
    <row r="22" spans="1:4" x14ac:dyDescent="0.25">
      <c r="A22" s="50" t="s">
        <v>146</v>
      </c>
      <c r="B22" s="26" t="s">
        <v>136</v>
      </c>
      <c r="C22" s="52" t="s">
        <v>138</v>
      </c>
      <c r="D22" s="52" t="s">
        <v>87</v>
      </c>
    </row>
    <row r="23" spans="1:4" ht="27" x14ac:dyDescent="0.25">
      <c r="A23" s="50" t="s">
        <v>134</v>
      </c>
      <c r="B23" s="56" t="s">
        <v>99</v>
      </c>
      <c r="C23" s="52" t="s">
        <v>214</v>
      </c>
      <c r="D23" s="52" t="s">
        <v>215</v>
      </c>
    </row>
    <row r="24" spans="1:4" ht="27" x14ac:dyDescent="0.25">
      <c r="A24" s="50" t="s">
        <v>48</v>
      </c>
      <c r="B24" s="55" t="s">
        <v>411</v>
      </c>
      <c r="C24" s="52" t="s">
        <v>199</v>
      </c>
      <c r="D24" s="52" t="s">
        <v>201</v>
      </c>
    </row>
    <row r="25" spans="1:4" ht="27" x14ac:dyDescent="0.25">
      <c r="A25" s="50" t="s">
        <v>49</v>
      </c>
      <c r="B25" s="55" t="s">
        <v>411</v>
      </c>
      <c r="C25" s="52" t="s">
        <v>200</v>
      </c>
      <c r="D25" s="52" t="s">
        <v>201</v>
      </c>
    </row>
    <row r="26" spans="1:4" x14ac:dyDescent="0.25">
      <c r="A26" s="50" t="s">
        <v>40</v>
      </c>
      <c r="B26" s="56" t="s">
        <v>99</v>
      </c>
    </row>
    <row r="27" spans="1:4" ht="27" x14ac:dyDescent="0.25">
      <c r="A27" s="50" t="s">
        <v>41</v>
      </c>
      <c r="B27" s="56" t="s">
        <v>99</v>
      </c>
      <c r="C27" s="52" t="s">
        <v>214</v>
      </c>
      <c r="D27" s="52" t="s">
        <v>215</v>
      </c>
    </row>
    <row r="28" spans="1:4" ht="27" x14ac:dyDescent="0.25">
      <c r="A28" s="50" t="s">
        <v>42</v>
      </c>
      <c r="B28" s="56" t="s">
        <v>99</v>
      </c>
      <c r="C28" s="52" t="s">
        <v>214</v>
      </c>
      <c r="D28" s="52" t="s">
        <v>215</v>
      </c>
    </row>
    <row r="29" spans="1:4" ht="27" x14ac:dyDescent="0.25">
      <c r="A29" s="50" t="s">
        <v>114</v>
      </c>
      <c r="B29" s="56" t="s">
        <v>99</v>
      </c>
      <c r="D29" s="52" t="s">
        <v>216</v>
      </c>
    </row>
    <row r="30" spans="1:4" ht="27" x14ac:dyDescent="0.25">
      <c r="A30" s="50" t="s">
        <v>115</v>
      </c>
      <c r="B30" s="56" t="s">
        <v>99</v>
      </c>
      <c r="D30" s="52" t="s">
        <v>216</v>
      </c>
    </row>
    <row r="31" spans="1:4" ht="175.5" x14ac:dyDescent="0.25">
      <c r="A31" s="50" t="s">
        <v>175</v>
      </c>
      <c r="B31" s="55" t="s">
        <v>176</v>
      </c>
      <c r="C31" s="52" t="s">
        <v>177</v>
      </c>
      <c r="D31" s="52" t="s">
        <v>221</v>
      </c>
    </row>
    <row r="32" spans="1:4" ht="162" x14ac:dyDescent="0.25">
      <c r="A32" s="50" t="s">
        <v>178</v>
      </c>
      <c r="B32" s="55" t="s">
        <v>179</v>
      </c>
      <c r="C32" s="52" t="s">
        <v>188</v>
      </c>
      <c r="D32" s="52" t="s">
        <v>187</v>
      </c>
    </row>
    <row r="33" spans="1:4" ht="202.5" x14ac:dyDescent="0.25">
      <c r="A33" s="50" t="s">
        <v>180</v>
      </c>
      <c r="B33" s="55" t="s">
        <v>181</v>
      </c>
      <c r="C33" s="52" t="s">
        <v>182</v>
      </c>
      <c r="D33" s="52" t="s">
        <v>189</v>
      </c>
    </row>
    <row r="34" spans="1:4" ht="108" x14ac:dyDescent="0.25">
      <c r="A34" s="50" t="s">
        <v>183</v>
      </c>
      <c r="B34" s="55" t="s">
        <v>184</v>
      </c>
      <c r="C34" s="52" t="s">
        <v>185</v>
      </c>
      <c r="D34" s="52" t="s">
        <v>186</v>
      </c>
    </row>
    <row r="35" spans="1:4" ht="40.5" x14ac:dyDescent="0.25">
      <c r="A35" s="54" t="s">
        <v>208</v>
      </c>
      <c r="B35" s="55" t="s">
        <v>202</v>
      </c>
      <c r="C35" s="52" t="s">
        <v>204</v>
      </c>
      <c r="D35" s="52" t="s">
        <v>205</v>
      </c>
    </row>
    <row r="36" spans="1:4" ht="40.5" x14ac:dyDescent="0.25">
      <c r="A36" s="54" t="s">
        <v>209</v>
      </c>
      <c r="B36" s="55" t="s">
        <v>203</v>
      </c>
      <c r="C36" s="52" t="s">
        <v>206</v>
      </c>
      <c r="D36" s="52" t="s">
        <v>207</v>
      </c>
    </row>
    <row r="37" spans="1:4" ht="15.75" thickBot="1" x14ac:dyDescent="0.3">
      <c r="A37" s="28" t="s">
        <v>135</v>
      </c>
      <c r="B37" s="28"/>
      <c r="C37" s="28"/>
      <c r="D37" s="28"/>
    </row>
    <row r="38" spans="1:4" ht="15.75" thickTop="1" x14ac:dyDescent="0.25">
      <c r="B38" s="25"/>
    </row>
    <row r="39" spans="1:4" x14ac:dyDescent="0.25">
      <c r="A39" s="50"/>
      <c r="B39" s="26" t="s">
        <v>136</v>
      </c>
      <c r="C39" s="52" t="s">
        <v>138</v>
      </c>
      <c r="D39" s="52" t="s">
        <v>87</v>
      </c>
    </row>
    <row r="40" spans="1:4" ht="27" x14ac:dyDescent="0.25">
      <c r="A40" s="50" t="s">
        <v>134</v>
      </c>
      <c r="B40" s="51" t="s">
        <v>220</v>
      </c>
      <c r="C40" s="52" t="s">
        <v>214</v>
      </c>
      <c r="D40" s="52" t="s">
        <v>215</v>
      </c>
    </row>
    <row r="41" spans="1:4" ht="54" x14ac:dyDescent="0.25">
      <c r="A41" s="50" t="s">
        <v>48</v>
      </c>
      <c r="B41" s="51" t="s">
        <v>190</v>
      </c>
      <c r="C41" s="52" t="s">
        <v>191</v>
      </c>
      <c r="D41" s="52" t="s">
        <v>192</v>
      </c>
    </row>
    <row r="42" spans="1:4" ht="54" x14ac:dyDescent="0.25">
      <c r="A42" s="50" t="s">
        <v>49</v>
      </c>
      <c r="B42" s="51" t="s">
        <v>193</v>
      </c>
      <c r="C42" s="52" t="s">
        <v>194</v>
      </c>
      <c r="D42" s="52" t="s">
        <v>195</v>
      </c>
    </row>
    <row r="43" spans="1:4" ht="94.5" x14ac:dyDescent="0.25">
      <c r="A43" s="50" t="s">
        <v>40</v>
      </c>
      <c r="B43" s="51" t="s">
        <v>196</v>
      </c>
      <c r="C43" s="52" t="s">
        <v>197</v>
      </c>
      <c r="D43" s="52" t="s">
        <v>198</v>
      </c>
    </row>
    <row r="44" spans="1:4" ht="27" x14ac:dyDescent="0.25">
      <c r="A44" s="50" t="s">
        <v>41</v>
      </c>
      <c r="B44" s="56" t="s">
        <v>99</v>
      </c>
      <c r="C44" s="52" t="s">
        <v>214</v>
      </c>
      <c r="D44" s="52" t="s">
        <v>215</v>
      </c>
    </row>
    <row r="45" spans="1:4" ht="27" x14ac:dyDescent="0.25">
      <c r="A45" s="50" t="s">
        <v>42</v>
      </c>
      <c r="B45" s="56" t="s">
        <v>99</v>
      </c>
      <c r="C45" s="52" t="s">
        <v>214</v>
      </c>
      <c r="D45" s="52" t="s">
        <v>215</v>
      </c>
    </row>
    <row r="46" spans="1:4" ht="15.75" thickBot="1" x14ac:dyDescent="0.3">
      <c r="A46" s="50" t="s">
        <v>51</v>
      </c>
      <c r="B46" s="56" t="s">
        <v>99</v>
      </c>
    </row>
    <row r="47" spans="1:4" ht="16.5" thickTop="1" thickBot="1" x14ac:dyDescent="0.3">
      <c r="A47" s="21" t="s">
        <v>110</v>
      </c>
      <c r="B47" s="21"/>
      <c r="C47" s="21"/>
      <c r="D47" s="21"/>
    </row>
    <row r="48" spans="1:4" ht="15.75" thickTop="1" x14ac:dyDescent="0.25">
      <c r="B48" s="25"/>
    </row>
    <row r="49" spans="1:5" x14ac:dyDescent="0.25">
      <c r="A49" s="50" t="s">
        <v>146</v>
      </c>
      <c r="B49" s="26" t="s">
        <v>136</v>
      </c>
      <c r="C49" s="51" t="s">
        <v>138</v>
      </c>
      <c r="D49" s="51" t="s">
        <v>137</v>
      </c>
      <c r="E49" s="51"/>
    </row>
    <row r="50" spans="1:5" ht="40.5" x14ac:dyDescent="0.25">
      <c r="A50" s="50" t="s">
        <v>218</v>
      </c>
      <c r="B50" s="55" t="s">
        <v>148</v>
      </c>
      <c r="C50" s="51" t="s">
        <v>217</v>
      </c>
      <c r="D50" s="51" t="s">
        <v>149</v>
      </c>
      <c r="E50" s="51"/>
    </row>
    <row r="51" spans="1:5" ht="40.5" x14ac:dyDescent="0.25">
      <c r="A51" s="50" t="s">
        <v>219</v>
      </c>
      <c r="B51" s="55" t="s">
        <v>147</v>
      </c>
      <c r="C51" s="51" t="s">
        <v>217</v>
      </c>
      <c r="D51" s="51" t="s">
        <v>149</v>
      </c>
      <c r="E51" s="51"/>
    </row>
    <row r="52" spans="1:5" ht="54" x14ac:dyDescent="0.25">
      <c r="A52" s="50" t="s">
        <v>155</v>
      </c>
      <c r="B52" s="55" t="s">
        <v>160</v>
      </c>
      <c r="C52" s="51" t="s">
        <v>156</v>
      </c>
      <c r="D52" s="51" t="s">
        <v>157</v>
      </c>
      <c r="E52" s="51"/>
    </row>
    <row r="53" spans="1:5" ht="40.5" x14ac:dyDescent="0.25">
      <c r="A53" s="50" t="s">
        <v>158</v>
      </c>
      <c r="B53" s="55" t="s">
        <v>159</v>
      </c>
      <c r="C53" s="51" t="s">
        <v>161</v>
      </c>
      <c r="D53" s="51" t="s">
        <v>162</v>
      </c>
      <c r="E53" s="51"/>
    </row>
    <row r="54" spans="1:5" ht="54" x14ac:dyDescent="0.25">
      <c r="A54" s="50" t="s">
        <v>171</v>
      </c>
      <c r="B54" s="55" t="s">
        <v>172</v>
      </c>
      <c r="C54" s="51" t="s">
        <v>173</v>
      </c>
      <c r="D54" s="51" t="s">
        <v>174</v>
      </c>
      <c r="E54" s="51"/>
    </row>
    <row r="55" spans="1:5" ht="216" x14ac:dyDescent="0.25">
      <c r="A55" s="50" t="s">
        <v>210</v>
      </c>
      <c r="B55" s="55" t="s">
        <v>211</v>
      </c>
      <c r="C55" s="51" t="s">
        <v>212</v>
      </c>
      <c r="D55" s="51" t="s">
        <v>213</v>
      </c>
      <c r="E55" s="51"/>
    </row>
  </sheetData>
  <sheetProtection sheet="1" objects="1" scenarios="1"/>
  <mergeCells count="1">
    <mergeCell ref="A2:D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AJ219"/>
  <sheetViews>
    <sheetView showGridLines="0" zoomScaleNormal="100" workbookViewId="0"/>
  </sheetViews>
  <sheetFormatPr defaultColWidth="9.140625" defaultRowHeight="15" x14ac:dyDescent="0.25"/>
  <cols>
    <col min="1" max="1" width="10.5703125" style="96" customWidth="1"/>
    <col min="2" max="2" width="4.7109375" style="185" customWidth="1"/>
    <col min="3" max="3" width="33" style="191" customWidth="1"/>
    <col min="4" max="4" width="61" style="8" customWidth="1"/>
    <col min="5" max="6" width="30.7109375" customWidth="1"/>
    <col min="7" max="7" width="17.28515625" customWidth="1"/>
    <col min="8" max="8" width="16.28515625" customWidth="1"/>
    <col min="9" max="9" width="16.7109375" customWidth="1"/>
    <col min="10" max="10" width="17.5703125" customWidth="1"/>
    <col min="11" max="11" width="21.7109375" style="29" customWidth="1"/>
    <col min="12" max="12" width="19.85546875" customWidth="1"/>
    <col min="13" max="14" width="21.140625" customWidth="1"/>
    <col min="15" max="15" width="22.28515625" customWidth="1"/>
    <col min="16" max="21" width="24" customWidth="1"/>
    <col min="22" max="22" width="24.85546875" customWidth="1"/>
    <col min="23" max="23" width="19.7109375" customWidth="1"/>
    <col min="24" max="25" width="31.85546875" customWidth="1"/>
    <col min="26" max="26" width="22.7109375" customWidth="1"/>
  </cols>
  <sheetData>
    <row r="1" spans="1:27" s="3" customFormat="1" ht="48" customHeight="1" x14ac:dyDescent="0.35">
      <c r="A1" s="175"/>
      <c r="B1" s="176"/>
      <c r="C1" s="177" t="s">
        <v>810</v>
      </c>
      <c r="D1" s="177"/>
      <c r="E1" s="99"/>
      <c r="F1" s="99"/>
      <c r="G1" s="99"/>
      <c r="H1" s="99"/>
      <c r="I1" s="99"/>
      <c r="J1" s="99"/>
      <c r="N1"/>
      <c r="P1"/>
      <c r="Q1"/>
      <c r="R1"/>
      <c r="S1"/>
      <c r="T1"/>
      <c r="U1"/>
      <c r="V1"/>
      <c r="W1"/>
      <c r="X1"/>
      <c r="Y1"/>
      <c r="Z1"/>
      <c r="AA1"/>
    </row>
    <row r="2" spans="1:27" s="3" customFormat="1" ht="21" x14ac:dyDescent="0.35">
      <c r="A2" s="175"/>
      <c r="B2" s="176"/>
      <c r="C2" s="178" t="s">
        <v>778</v>
      </c>
      <c r="D2" s="99"/>
      <c r="E2" s="99"/>
      <c r="F2" s="99"/>
      <c r="G2" s="99"/>
      <c r="H2" s="99"/>
      <c r="I2" s="99"/>
      <c r="J2" s="99"/>
      <c r="N2"/>
      <c r="P2"/>
      <c r="Q2"/>
      <c r="R2"/>
      <c r="S2"/>
      <c r="T2"/>
      <c r="U2"/>
      <c r="V2"/>
      <c r="W2"/>
      <c r="X2"/>
      <c r="Y2"/>
      <c r="Z2"/>
      <c r="AA2"/>
    </row>
    <row r="3" spans="1:27" ht="30" customHeight="1" thickBot="1" x14ac:dyDescent="0.3">
      <c r="B3"/>
      <c r="C3" s="112" t="s">
        <v>878</v>
      </c>
      <c r="D3" s="61"/>
      <c r="G3" s="29"/>
      <c r="J3" s="192"/>
      <c r="K3"/>
    </row>
    <row r="4" spans="1:27" s="92" customFormat="1" ht="54" customHeight="1" thickTop="1" thickBot="1" x14ac:dyDescent="0.3">
      <c r="A4" s="96"/>
      <c r="C4" s="121" t="s">
        <v>523</v>
      </c>
      <c r="D4" s="122" t="s">
        <v>591</v>
      </c>
      <c r="E4" s="123" t="s">
        <v>590</v>
      </c>
      <c r="F4" s="290" t="s">
        <v>540</v>
      </c>
      <c r="G4" s="289" t="s">
        <v>786</v>
      </c>
      <c r="H4" s="280" t="s">
        <v>127</v>
      </c>
      <c r="I4" s="124" t="s">
        <v>585</v>
      </c>
      <c r="J4" s="124" t="s">
        <v>593</v>
      </c>
      <c r="N4"/>
      <c r="P4"/>
      <c r="Q4"/>
      <c r="R4"/>
      <c r="S4"/>
      <c r="T4"/>
      <c r="U4"/>
      <c r="V4"/>
      <c r="W4"/>
      <c r="X4"/>
      <c r="Y4"/>
      <c r="Z4"/>
      <c r="AA4"/>
    </row>
    <row r="5" spans="1:27" s="68" customFormat="1" ht="17.25" thickTop="1" thickBot="1" x14ac:dyDescent="0.3">
      <c r="A5" s="179"/>
      <c r="B5" s="70"/>
      <c r="C5" s="120" t="s">
        <v>524</v>
      </c>
      <c r="D5" s="70"/>
      <c r="G5" s="29"/>
      <c r="K5"/>
      <c r="N5"/>
      <c r="P5"/>
      <c r="Q5"/>
      <c r="R5"/>
      <c r="S5"/>
      <c r="T5"/>
      <c r="U5"/>
      <c r="V5"/>
      <c r="W5"/>
      <c r="X5"/>
      <c r="Y5"/>
      <c r="Z5"/>
      <c r="AA5"/>
    </row>
    <row r="6" spans="1:27" s="89" customFormat="1" ht="84" thickTop="1" thickBot="1" x14ac:dyDescent="0.3">
      <c r="A6" s="95"/>
      <c r="C6" s="180" t="s">
        <v>783</v>
      </c>
      <c r="D6" s="181" t="s">
        <v>784</v>
      </c>
      <c r="E6" s="182" t="s">
        <v>787</v>
      </c>
      <c r="F6" s="281" t="s">
        <v>536</v>
      </c>
      <c r="G6" s="279" t="s">
        <v>785</v>
      </c>
      <c r="H6" s="284" t="s">
        <v>788</v>
      </c>
      <c r="I6" s="119" t="s">
        <v>592</v>
      </c>
      <c r="J6" s="119" t="s">
        <v>595</v>
      </c>
      <c r="K6"/>
      <c r="N6"/>
      <c r="P6"/>
      <c r="Q6"/>
      <c r="R6"/>
      <c r="S6"/>
      <c r="T6"/>
      <c r="U6"/>
      <c r="V6"/>
      <c r="W6"/>
      <c r="X6"/>
      <c r="Y6"/>
      <c r="Z6"/>
      <c r="AA6"/>
    </row>
    <row r="7" spans="1:27" s="89" customFormat="1" ht="17.25" thickTop="1" x14ac:dyDescent="0.25">
      <c r="A7" s="95"/>
      <c r="C7" s="90"/>
      <c r="D7" s="90"/>
      <c r="E7" s="183" t="s">
        <v>123</v>
      </c>
      <c r="F7" s="184" t="s">
        <v>123</v>
      </c>
      <c r="G7" s="29"/>
      <c r="I7"/>
      <c r="J7" s="29"/>
      <c r="K7"/>
      <c r="O7"/>
      <c r="P7"/>
      <c r="Q7"/>
      <c r="R7"/>
      <c r="S7"/>
      <c r="T7"/>
      <c r="U7"/>
      <c r="V7"/>
      <c r="W7"/>
      <c r="X7"/>
      <c r="Y7"/>
      <c r="Z7"/>
      <c r="AA7"/>
    </row>
    <row r="8" spans="1:27" s="89" customFormat="1" ht="16.5" x14ac:dyDescent="0.25">
      <c r="A8" s="95"/>
      <c r="C8" s="105"/>
      <c r="G8" s="29"/>
      <c r="H8" s="29"/>
      <c r="I8" s="29"/>
      <c r="J8" s="29"/>
      <c r="K8"/>
      <c r="M8"/>
      <c r="O8"/>
      <c r="P8"/>
      <c r="Q8"/>
      <c r="R8"/>
      <c r="S8"/>
      <c r="T8"/>
      <c r="U8"/>
      <c r="V8"/>
      <c r="W8"/>
      <c r="X8"/>
      <c r="Y8"/>
      <c r="Z8"/>
      <c r="AA8"/>
    </row>
    <row r="9" spans="1:27" s="89" customFormat="1" ht="17.25" thickBot="1" x14ac:dyDescent="0.3">
      <c r="A9" s="95"/>
      <c r="C9" s="90"/>
      <c r="G9" s="29"/>
      <c r="H9" s="29"/>
      <c r="I9" s="29"/>
      <c r="J9" s="29"/>
      <c r="K9"/>
      <c r="M9"/>
      <c r="O9"/>
      <c r="P9"/>
      <c r="Q9"/>
      <c r="R9"/>
      <c r="S9"/>
      <c r="T9"/>
      <c r="U9"/>
      <c r="V9"/>
      <c r="W9"/>
    </row>
    <row r="10" spans="1:27" s="68" customFormat="1" ht="18" thickTop="1" thickBot="1" x14ac:dyDescent="0.3">
      <c r="A10" s="179"/>
      <c r="B10" s="70"/>
      <c r="C10" s="125" t="s">
        <v>535</v>
      </c>
      <c r="D10" s="89"/>
      <c r="F10"/>
      <c r="G10" s="29"/>
      <c r="H10" s="29"/>
      <c r="I10" s="29"/>
      <c r="J10" s="29"/>
      <c r="K10"/>
      <c r="L10"/>
      <c r="M10"/>
      <c r="O10"/>
      <c r="P10"/>
      <c r="Q10"/>
      <c r="R10"/>
      <c r="S10"/>
      <c r="T10"/>
      <c r="U10"/>
      <c r="V10"/>
      <c r="W10"/>
    </row>
    <row r="11" spans="1:27" ht="19.5" customHeight="1" thickTop="1" thickBot="1" x14ac:dyDescent="0.3">
      <c r="C11" s="116" t="s">
        <v>779</v>
      </c>
      <c r="D11" s="117" t="s">
        <v>779</v>
      </c>
      <c r="E11" s="118" t="s">
        <v>779</v>
      </c>
      <c r="F11" s="282" t="s">
        <v>779</v>
      </c>
      <c r="G11" s="29"/>
      <c r="H11" s="29"/>
      <c r="I11" s="29"/>
      <c r="J11" s="29"/>
      <c r="K11"/>
    </row>
    <row r="12" spans="1:27" ht="16.5" thickTop="1" thickBot="1" x14ac:dyDescent="0.3">
      <c r="C12" s="98" t="s">
        <v>589</v>
      </c>
      <c r="D12" s="98" t="s">
        <v>589</v>
      </c>
      <c r="E12" s="98" t="s">
        <v>589</v>
      </c>
      <c r="F12" s="98" t="s">
        <v>589</v>
      </c>
      <c r="G12" s="29"/>
      <c r="H12" s="29"/>
      <c r="I12" s="29"/>
      <c r="J12" s="29"/>
      <c r="K12"/>
    </row>
    <row r="13" spans="1:27" ht="34.5" customHeight="1" thickTop="1" thickBot="1" x14ac:dyDescent="0.3">
      <c r="C13" s="276" t="s">
        <v>780</v>
      </c>
      <c r="D13" s="277" t="s">
        <v>780</v>
      </c>
      <c r="E13" s="278" t="s">
        <v>780</v>
      </c>
      <c r="F13" s="283" t="s">
        <v>780</v>
      </c>
      <c r="G13" s="29"/>
      <c r="H13" s="29"/>
      <c r="I13" s="29"/>
      <c r="J13" s="29"/>
      <c r="K13"/>
    </row>
    <row r="14" spans="1:27" ht="34.5" customHeight="1" thickTop="1" thickBot="1" x14ac:dyDescent="0.3">
      <c r="C14" s="276" t="s">
        <v>781</v>
      </c>
      <c r="D14" s="277" t="s">
        <v>781</v>
      </c>
      <c r="E14" s="278" t="s">
        <v>781</v>
      </c>
      <c r="F14" s="283" t="s">
        <v>781</v>
      </c>
      <c r="G14" s="29"/>
      <c r="H14" s="29"/>
      <c r="I14" s="29"/>
      <c r="J14" s="29"/>
      <c r="K14"/>
    </row>
    <row r="15" spans="1:27" ht="34.5" customHeight="1" thickTop="1" thickBot="1" x14ac:dyDescent="0.3">
      <c r="C15" s="276" t="s">
        <v>782</v>
      </c>
      <c r="D15" s="277" t="s">
        <v>782</v>
      </c>
      <c r="E15" s="278" t="s">
        <v>782</v>
      </c>
      <c r="F15" s="283" t="s">
        <v>782</v>
      </c>
      <c r="G15" s="29"/>
      <c r="H15" s="29"/>
      <c r="I15" s="29"/>
      <c r="J15" s="29"/>
      <c r="K15"/>
    </row>
    <row r="16" spans="1:27" ht="15.75" thickTop="1" x14ac:dyDescent="0.25">
      <c r="C16" s="5"/>
      <c r="D16" s="5"/>
      <c r="E16" s="29"/>
      <c r="F16" s="29"/>
      <c r="G16" s="29"/>
      <c r="H16" s="29"/>
      <c r="I16" s="29"/>
      <c r="J16" s="29"/>
      <c r="K16"/>
    </row>
    <row r="17" spans="1:13" s="3" customFormat="1" ht="48" customHeight="1" x14ac:dyDescent="0.35">
      <c r="A17" s="175" t="s">
        <v>517</v>
      </c>
      <c r="B17" s="176"/>
      <c r="C17" s="397" t="s">
        <v>29</v>
      </c>
      <c r="D17" s="397"/>
      <c r="E17" s="29"/>
      <c r="F17" s="29"/>
      <c r="G17" s="29"/>
      <c r="H17" s="29"/>
      <c r="I17" s="29"/>
      <c r="J17" s="29"/>
      <c r="K17"/>
      <c r="L17"/>
      <c r="M17"/>
    </row>
    <row r="18" spans="1:13" x14ac:dyDescent="0.25">
      <c r="C18" s="5"/>
      <c r="D18" s="5"/>
      <c r="E18" s="29"/>
      <c r="F18" s="29"/>
      <c r="G18" s="29"/>
      <c r="H18" s="29"/>
      <c r="I18" s="29"/>
      <c r="J18" s="29"/>
      <c r="K18"/>
      <c r="L18" s="5"/>
    </row>
    <row r="19" spans="1:13" s="3" customFormat="1" ht="21.75" thickBot="1" x14ac:dyDescent="0.4">
      <c r="A19" s="130"/>
      <c r="B19" s="127" t="s">
        <v>30</v>
      </c>
      <c r="C19" s="128" t="s">
        <v>0</v>
      </c>
      <c r="D19" s="128"/>
      <c r="E19" s="29"/>
      <c r="F19" s="29"/>
      <c r="G19" s="29"/>
      <c r="H19" s="29"/>
      <c r="I19" s="29"/>
      <c r="J19" s="29"/>
      <c r="K19"/>
    </row>
    <row r="20" spans="1:13" s="3" customFormat="1" ht="22.5" thickTop="1" thickBot="1" x14ac:dyDescent="0.4">
      <c r="A20" s="131"/>
      <c r="B20" s="129" t="s">
        <v>43</v>
      </c>
      <c r="C20" s="129" t="s">
        <v>6</v>
      </c>
      <c r="D20" s="129"/>
      <c r="H20" s="29"/>
      <c r="K20" s="141"/>
    </row>
    <row r="21" spans="1:13" s="3" customFormat="1" ht="22.5" thickTop="1" thickBot="1" x14ac:dyDescent="0.4">
      <c r="A21" s="132"/>
      <c r="B21" s="129"/>
      <c r="C21" s="129" t="s">
        <v>1</v>
      </c>
      <c r="D21" s="133"/>
      <c r="K21" s="141"/>
    </row>
    <row r="22" spans="1:13" ht="16.5" thickTop="1" thickBot="1" x14ac:dyDescent="0.3">
      <c r="A22" s="93"/>
      <c r="B22" s="2" t="s">
        <v>790</v>
      </c>
      <c r="C22" s="2" t="s">
        <v>1</v>
      </c>
      <c r="D22" s="2"/>
    </row>
    <row r="23" spans="1:13" ht="18" thickTop="1" thickBot="1" x14ac:dyDescent="0.3">
      <c r="C23" s="149" t="s">
        <v>574</v>
      </c>
      <c r="D23" s="149"/>
    </row>
    <row r="24" spans="1:13" ht="18" thickTop="1" thickBot="1" x14ac:dyDescent="0.3">
      <c r="C24" s="102" t="s">
        <v>409</v>
      </c>
      <c r="D24" s="114"/>
    </row>
    <row r="25" spans="1:13" ht="18" thickTop="1" thickBot="1" x14ac:dyDescent="0.3">
      <c r="C25" s="102" t="s">
        <v>469</v>
      </c>
      <c r="D25" s="114"/>
    </row>
    <row r="26" spans="1:13" ht="18" thickTop="1" thickBot="1" x14ac:dyDescent="0.3">
      <c r="C26" s="102" t="s">
        <v>111</v>
      </c>
      <c r="D26" s="114"/>
    </row>
    <row r="27" spans="1:13" ht="18" thickTop="1" thickBot="1" x14ac:dyDescent="0.3">
      <c r="C27" s="149" t="s">
        <v>575</v>
      </c>
      <c r="D27" s="149"/>
    </row>
    <row r="28" spans="1:13" ht="18" thickTop="1" thickBot="1" x14ac:dyDescent="0.3">
      <c r="C28" s="102" t="s">
        <v>409</v>
      </c>
      <c r="D28" s="114"/>
    </row>
    <row r="29" spans="1:13" ht="18" thickTop="1" thickBot="1" x14ac:dyDescent="0.3">
      <c r="C29" s="102" t="s">
        <v>469</v>
      </c>
      <c r="D29" s="114"/>
    </row>
    <row r="30" spans="1:13" ht="18" thickTop="1" thickBot="1" x14ac:dyDescent="0.3">
      <c r="C30" s="102" t="s">
        <v>111</v>
      </c>
      <c r="D30" s="114"/>
    </row>
    <row r="31" spans="1:13" ht="18" thickTop="1" thickBot="1" x14ac:dyDescent="0.3">
      <c r="C31" s="149" t="s">
        <v>630</v>
      </c>
      <c r="D31" s="149"/>
    </row>
    <row r="32" spans="1:13" ht="18" thickTop="1" thickBot="1" x14ac:dyDescent="0.3">
      <c r="C32" s="102" t="s">
        <v>409</v>
      </c>
      <c r="D32" s="114"/>
    </row>
    <row r="33" spans="1:11" ht="18" thickTop="1" thickBot="1" x14ac:dyDescent="0.3">
      <c r="C33" s="102" t="s">
        <v>469</v>
      </c>
      <c r="D33" s="114"/>
    </row>
    <row r="34" spans="1:11" ht="18" thickTop="1" thickBot="1" x14ac:dyDescent="0.3">
      <c r="C34" s="102" t="s">
        <v>111</v>
      </c>
      <c r="D34" s="114"/>
    </row>
    <row r="35" spans="1:11" ht="16.5" thickTop="1" thickBot="1" x14ac:dyDescent="0.3">
      <c r="A35" s="93"/>
      <c r="B35" s="2" t="s">
        <v>791</v>
      </c>
      <c r="C35" s="2" t="s">
        <v>584</v>
      </c>
      <c r="D35" s="2"/>
    </row>
    <row r="36" spans="1:11" ht="18" thickTop="1" thickBot="1" x14ac:dyDescent="0.3">
      <c r="C36" s="102" t="s">
        <v>415</v>
      </c>
      <c r="D36" s="114"/>
    </row>
    <row r="37" spans="1:11" ht="18" thickTop="1" thickBot="1" x14ac:dyDescent="0.3">
      <c r="C37" s="102" t="s">
        <v>4</v>
      </c>
      <c r="D37" s="114"/>
    </row>
    <row r="38" spans="1:11" ht="18" thickTop="1" thickBot="1" x14ac:dyDescent="0.3">
      <c r="C38" s="102" t="s">
        <v>3</v>
      </c>
      <c r="D38" s="114"/>
    </row>
    <row r="39" spans="1:11" ht="16.5" thickTop="1" thickBot="1" x14ac:dyDescent="0.3">
      <c r="A39" s="93"/>
      <c r="B39" s="2" t="s">
        <v>789</v>
      </c>
      <c r="C39" s="2" t="s">
        <v>6</v>
      </c>
      <c r="D39" s="2"/>
    </row>
    <row r="40" spans="1:11" ht="30" customHeight="1" thickTop="1" x14ac:dyDescent="0.25">
      <c r="B40"/>
      <c r="C40" s="126" t="s">
        <v>663</v>
      </c>
      <c r="D40"/>
    </row>
    <row r="41" spans="1:11" ht="30" customHeight="1" thickBot="1" x14ac:dyDescent="0.35">
      <c r="B41"/>
      <c r="C41" s="102" t="s">
        <v>581</v>
      </c>
      <c r="D41" s="58" t="b">
        <v>0</v>
      </c>
    </row>
    <row r="42" spans="1:11" ht="34.5" customHeight="1" thickTop="1" thickBot="1" x14ac:dyDescent="0.3">
      <c r="C42" s="102" t="s">
        <v>409</v>
      </c>
      <c r="D42" s="114"/>
    </row>
    <row r="43" spans="1:11" ht="34.5" customHeight="1" thickTop="1" thickBot="1" x14ac:dyDescent="0.3">
      <c r="C43" s="102" t="s">
        <v>469</v>
      </c>
      <c r="D43" s="114"/>
    </row>
    <row r="44" spans="1:11" ht="18" thickTop="1" thickBot="1" x14ac:dyDescent="0.3">
      <c r="C44" s="102" t="s">
        <v>105</v>
      </c>
      <c r="D44" s="114"/>
    </row>
    <row r="45" spans="1:11" ht="18" thickTop="1" thickBot="1" x14ac:dyDescent="0.3">
      <c r="C45" s="102" t="s">
        <v>4</v>
      </c>
      <c r="D45" s="114"/>
    </row>
    <row r="46" spans="1:11" ht="18" thickTop="1" thickBot="1" x14ac:dyDescent="0.3">
      <c r="C46" s="102" t="s">
        <v>3</v>
      </c>
      <c r="D46" s="114"/>
    </row>
    <row r="47" spans="1:11" s="3" customFormat="1" ht="22.5" thickTop="1" thickBot="1" x14ac:dyDescent="0.4">
      <c r="A47" s="132"/>
      <c r="B47" s="129" t="s">
        <v>44</v>
      </c>
      <c r="C47" s="129" t="s">
        <v>227</v>
      </c>
      <c r="D47" s="133"/>
      <c r="K47" s="141"/>
    </row>
    <row r="48" spans="1:11" ht="16.5" thickTop="1" thickBot="1" x14ac:dyDescent="0.3">
      <c r="A48" s="134"/>
      <c r="B48" s="2" t="s">
        <v>792</v>
      </c>
      <c r="C48" s="2" t="s">
        <v>7</v>
      </c>
      <c r="D48" s="2"/>
    </row>
    <row r="49" spans="1:11" ht="18" thickTop="1" thickBot="1" x14ac:dyDescent="0.3">
      <c r="C49" s="149" t="s">
        <v>631</v>
      </c>
      <c r="D49" s="149"/>
    </row>
    <row r="50" spans="1:11" ht="18" thickTop="1" thickBot="1" x14ac:dyDescent="0.3">
      <c r="C50" s="102" t="s">
        <v>472</v>
      </c>
      <c r="D50" s="114"/>
    </row>
    <row r="51" spans="1:11" ht="18" thickTop="1" thickBot="1" x14ac:dyDescent="0.3">
      <c r="C51" s="102" t="s">
        <v>2</v>
      </c>
      <c r="D51" s="114"/>
    </row>
    <row r="52" spans="1:11" s="3" customFormat="1" ht="22.5" thickTop="1" thickBot="1" x14ac:dyDescent="0.4">
      <c r="A52" s="132"/>
      <c r="B52" s="129" t="s">
        <v>793</v>
      </c>
      <c r="C52" s="129" t="s">
        <v>9</v>
      </c>
      <c r="D52" s="129"/>
      <c r="E52"/>
      <c r="K52" s="141"/>
    </row>
    <row r="53" spans="1:11" ht="16.5" thickTop="1" thickBot="1" x14ac:dyDescent="0.3">
      <c r="A53" s="151"/>
      <c r="B53" s="158" t="s">
        <v>794</v>
      </c>
      <c r="C53" s="158" t="s">
        <v>9</v>
      </c>
      <c r="D53" s="158"/>
    </row>
    <row r="54" spans="1:11" ht="32.25" customHeight="1" thickTop="1" x14ac:dyDescent="0.25">
      <c r="B54"/>
      <c r="C54" s="398" t="s">
        <v>664</v>
      </c>
      <c r="D54" s="398"/>
    </row>
    <row r="55" spans="1:11" ht="30" customHeight="1" thickBot="1" x14ac:dyDescent="0.35">
      <c r="B55"/>
      <c r="C55" s="102" t="s">
        <v>583</v>
      </c>
      <c r="D55" s="58" t="b">
        <v>0</v>
      </c>
    </row>
    <row r="56" spans="1:11" ht="18" thickTop="1" thickBot="1" x14ac:dyDescent="0.3">
      <c r="B56"/>
      <c r="C56" s="150" t="s">
        <v>631</v>
      </c>
      <c r="D56" s="150"/>
    </row>
    <row r="57" spans="1:11" ht="18" thickTop="1" thickBot="1" x14ac:dyDescent="0.3">
      <c r="C57" s="102" t="s">
        <v>473</v>
      </c>
      <c r="D57" s="114"/>
    </row>
    <row r="58" spans="1:11" ht="18" thickTop="1" thickBot="1" x14ac:dyDescent="0.3">
      <c r="C58" s="102" t="s">
        <v>474</v>
      </c>
      <c r="D58" s="114"/>
    </row>
    <row r="59" spans="1:11" ht="18" thickTop="1" thickBot="1" x14ac:dyDescent="0.3">
      <c r="C59" s="102" t="s">
        <v>5</v>
      </c>
      <c r="D59" s="114"/>
    </row>
    <row r="60" spans="1:11" ht="18" thickTop="1" thickBot="1" x14ac:dyDescent="0.3">
      <c r="C60" s="102" t="s">
        <v>10</v>
      </c>
      <c r="D60" s="114"/>
    </row>
    <row r="61" spans="1:11" ht="18" thickTop="1" thickBot="1" x14ac:dyDescent="0.3">
      <c r="B61"/>
      <c r="C61" s="150" t="s">
        <v>632</v>
      </c>
      <c r="D61" s="150"/>
    </row>
    <row r="62" spans="1:11" ht="18" thickTop="1" thickBot="1" x14ac:dyDescent="0.3">
      <c r="C62" s="102" t="s">
        <v>11</v>
      </c>
      <c r="D62" s="114"/>
    </row>
    <row r="63" spans="1:11" ht="18" thickTop="1" thickBot="1" x14ac:dyDescent="0.3">
      <c r="C63" s="102" t="s">
        <v>8</v>
      </c>
      <c r="D63" s="114"/>
    </row>
    <row r="64" spans="1:11" ht="18" thickTop="1" thickBot="1" x14ac:dyDescent="0.3">
      <c r="C64" s="102" t="s">
        <v>410</v>
      </c>
      <c r="D64" s="114"/>
      <c r="E64" s="29"/>
      <c r="F64" s="29"/>
      <c r="G64" s="29"/>
      <c r="H64" s="29"/>
      <c r="I64" s="29"/>
      <c r="J64" s="29"/>
    </row>
    <row r="65" spans="1:11" ht="22.5" thickTop="1" thickBot="1" x14ac:dyDescent="0.3">
      <c r="A65" s="186"/>
      <c r="B65" s="135" t="s">
        <v>32</v>
      </c>
      <c r="C65" s="135" t="s">
        <v>773</v>
      </c>
      <c r="D65" s="135"/>
      <c r="E65" s="29"/>
      <c r="F65" s="29"/>
      <c r="G65" s="29"/>
      <c r="H65" s="29"/>
      <c r="I65" s="29"/>
      <c r="J65" s="29"/>
    </row>
    <row r="66" spans="1:11" ht="30" customHeight="1" thickTop="1" thickBot="1" x14ac:dyDescent="0.3">
      <c r="B66"/>
      <c r="C66" s="91" t="s">
        <v>665</v>
      </c>
      <c r="D66" s="62"/>
      <c r="E66" s="29"/>
      <c r="F66" s="29"/>
      <c r="G66" s="29"/>
      <c r="H66" s="29"/>
      <c r="I66" s="29"/>
      <c r="J66" s="29"/>
    </row>
    <row r="67" spans="1:11" s="3" customFormat="1" ht="22.5" thickTop="1" thickBot="1" x14ac:dyDescent="0.4">
      <c r="A67" s="132"/>
      <c r="B67" s="129" t="s">
        <v>795</v>
      </c>
      <c r="C67" s="129" t="s">
        <v>535</v>
      </c>
      <c r="D67" s="129"/>
      <c r="E67" s="141"/>
      <c r="F67" s="141"/>
      <c r="G67" s="141"/>
      <c r="H67" s="141"/>
      <c r="I67" s="141"/>
      <c r="J67" s="141"/>
      <c r="K67" s="141"/>
    </row>
    <row r="68" spans="1:11" ht="59.25" customHeight="1" thickTop="1" thickBot="1" x14ac:dyDescent="0.3">
      <c r="C68" s="102" t="s">
        <v>106</v>
      </c>
      <c r="D68" s="114" t="s">
        <v>416</v>
      </c>
      <c r="E68" s="29"/>
      <c r="F68" s="29"/>
      <c r="G68" s="29"/>
      <c r="H68" s="29"/>
      <c r="I68" s="29"/>
      <c r="J68" s="29"/>
    </row>
    <row r="69" spans="1:11" ht="18" thickTop="1" thickBot="1" x14ac:dyDescent="0.3">
      <c r="C69" s="102" t="s">
        <v>19</v>
      </c>
      <c r="D69" s="114"/>
    </row>
    <row r="70" spans="1:11" ht="18" thickTop="1" thickBot="1" x14ac:dyDescent="0.3">
      <c r="C70" s="102" t="s">
        <v>130</v>
      </c>
      <c r="D70" s="11"/>
    </row>
    <row r="71" spans="1:11" ht="22.5" thickTop="1" thickBot="1" x14ac:dyDescent="0.3">
      <c r="A71" s="186"/>
      <c r="B71" s="135" t="s">
        <v>82</v>
      </c>
      <c r="C71" s="136" t="s">
        <v>598</v>
      </c>
      <c r="D71" s="136"/>
    </row>
    <row r="72" spans="1:11" s="3" customFormat="1" ht="22.5" thickTop="1" thickBot="1" x14ac:dyDescent="0.4">
      <c r="A72" s="132"/>
      <c r="B72" s="129" t="s">
        <v>418</v>
      </c>
      <c r="C72" s="129" t="s">
        <v>527</v>
      </c>
      <c r="D72" s="129"/>
      <c r="K72" s="141"/>
    </row>
    <row r="73" spans="1:11" ht="16.5" thickTop="1" thickBot="1" x14ac:dyDescent="0.3">
      <c r="A73" s="1"/>
      <c r="B73" s="2" t="s">
        <v>796</v>
      </c>
      <c r="C73" s="2" t="s">
        <v>596</v>
      </c>
      <c r="D73" s="2"/>
    </row>
    <row r="74" spans="1:11" ht="18" thickTop="1" thickBot="1" x14ac:dyDescent="0.3">
      <c r="B74" s="187"/>
      <c r="C74" s="102" t="s">
        <v>441</v>
      </c>
      <c r="D74" s="114"/>
    </row>
    <row r="75" spans="1:11" ht="30" customHeight="1" thickTop="1" thickBot="1" x14ac:dyDescent="0.3">
      <c r="B75" s="187"/>
      <c r="C75" s="126" t="s">
        <v>666</v>
      </c>
      <c r="D75"/>
    </row>
    <row r="76" spans="1:11" ht="100.5" customHeight="1" thickTop="1" thickBot="1" x14ac:dyDescent="0.3">
      <c r="B76" s="187"/>
      <c r="C76" s="102" t="s">
        <v>468</v>
      </c>
      <c r="D76" s="114"/>
    </row>
    <row r="77" spans="1:11" ht="30" customHeight="1" thickTop="1" thickBot="1" x14ac:dyDescent="0.3">
      <c r="B77" s="187"/>
      <c r="C77" s="126" t="s">
        <v>667</v>
      </c>
      <c r="D77"/>
    </row>
    <row r="78" spans="1:11" ht="16.5" thickTop="1" thickBot="1" x14ac:dyDescent="0.3">
      <c r="A78" s="137"/>
      <c r="B78" s="152" t="s">
        <v>797</v>
      </c>
      <c r="C78" s="152" t="s">
        <v>798</v>
      </c>
      <c r="D78" s="152"/>
    </row>
    <row r="79" spans="1:11" ht="30" customHeight="1" thickTop="1" thickBot="1" x14ac:dyDescent="0.3">
      <c r="B79" s="187"/>
      <c r="C79" s="36" t="s">
        <v>668</v>
      </c>
      <c r="D79"/>
    </row>
    <row r="80" spans="1:11" ht="108.75" customHeight="1" thickTop="1" thickBot="1" x14ac:dyDescent="0.3">
      <c r="B80" s="187"/>
      <c r="C80" s="102" t="s">
        <v>442</v>
      </c>
      <c r="D80" s="114"/>
    </row>
    <row r="81" spans="1:11" s="3" customFormat="1" ht="22.5" thickTop="1" thickBot="1" x14ac:dyDescent="0.4">
      <c r="A81" s="132"/>
      <c r="B81" s="129" t="s">
        <v>419</v>
      </c>
      <c r="C81" s="129" t="s">
        <v>52</v>
      </c>
      <c r="D81" s="133"/>
      <c r="K81" s="141"/>
    </row>
    <row r="82" spans="1:11" ht="16.5" thickTop="1" thickBot="1" x14ac:dyDescent="0.3">
      <c r="A82" s="93"/>
      <c r="B82" s="2" t="s">
        <v>799</v>
      </c>
      <c r="C82" s="2" t="s">
        <v>52</v>
      </c>
      <c r="D82" s="2"/>
    </row>
    <row r="83" spans="1:11" ht="16.5" thickTop="1" thickBot="1" x14ac:dyDescent="0.3">
      <c r="B83" s="187"/>
      <c r="C83" s="126" t="s">
        <v>669</v>
      </c>
      <c r="D83"/>
    </row>
    <row r="84" spans="1:11" ht="30" customHeight="1" thickTop="1" thickBot="1" x14ac:dyDescent="0.35">
      <c r="B84" s="187"/>
      <c r="C84" s="102" t="s">
        <v>544</v>
      </c>
      <c r="D84" s="142" t="b">
        <v>0</v>
      </c>
      <c r="E84" s="188"/>
    </row>
    <row r="85" spans="1:11" ht="30" customHeight="1" thickTop="1" thickBot="1" x14ac:dyDescent="0.35">
      <c r="B85" s="187"/>
      <c r="C85" s="102" t="s">
        <v>543</v>
      </c>
      <c r="D85" s="142" t="b">
        <v>0</v>
      </c>
      <c r="E85" s="188"/>
    </row>
    <row r="86" spans="1:11" ht="30" customHeight="1" thickTop="1" thickBot="1" x14ac:dyDescent="0.35">
      <c r="B86" s="187"/>
      <c r="C86" s="102" t="s">
        <v>545</v>
      </c>
      <c r="D86" s="142" t="b">
        <v>0</v>
      </c>
      <c r="E86" s="188"/>
    </row>
    <row r="87" spans="1:11" ht="30" customHeight="1" thickTop="1" thickBot="1" x14ac:dyDescent="0.35">
      <c r="B87" s="187"/>
      <c r="C87" s="102" t="s">
        <v>546</v>
      </c>
      <c r="D87" s="142" t="b">
        <v>0</v>
      </c>
      <c r="E87" s="188"/>
    </row>
    <row r="88" spans="1:11" ht="30" customHeight="1" thickTop="1" thickBot="1" x14ac:dyDescent="0.35">
      <c r="B88" s="187"/>
      <c r="C88" s="102" t="s">
        <v>542</v>
      </c>
      <c r="D88" s="142" t="b">
        <v>0</v>
      </c>
      <c r="E88" s="188"/>
    </row>
    <row r="89" spans="1:11" s="3" customFormat="1" ht="22.5" thickTop="1" thickBot="1" x14ac:dyDescent="0.4">
      <c r="A89" s="132"/>
      <c r="B89" s="129" t="s">
        <v>420</v>
      </c>
      <c r="C89" s="129" t="s">
        <v>597</v>
      </c>
      <c r="D89" s="133"/>
      <c r="K89" s="141"/>
    </row>
    <row r="90" spans="1:11" ht="18" thickTop="1" thickBot="1" x14ac:dyDescent="0.35">
      <c r="A90" s="93"/>
      <c r="B90" s="153" t="s">
        <v>836</v>
      </c>
      <c r="C90" s="153" t="s">
        <v>104</v>
      </c>
      <c r="D90" s="153"/>
      <c r="E90" s="189"/>
    </row>
    <row r="91" spans="1:11" ht="15.6" customHeight="1" thickTop="1" thickBot="1" x14ac:dyDescent="0.35">
      <c r="B91"/>
      <c r="C91" s="60" t="s">
        <v>670</v>
      </c>
      <c r="D91"/>
      <c r="E91" s="189"/>
    </row>
    <row r="92" spans="1:11" ht="18" thickTop="1" thickBot="1" x14ac:dyDescent="0.35">
      <c r="B92" s="187"/>
      <c r="C92" s="102" t="s">
        <v>12</v>
      </c>
      <c r="D92" s="142" t="b">
        <v>0</v>
      </c>
      <c r="E92" s="189"/>
      <c r="F92" s="189"/>
      <c r="G92" s="189"/>
    </row>
    <row r="93" spans="1:11" ht="18" thickTop="1" thickBot="1" x14ac:dyDescent="0.35">
      <c r="B93" s="187"/>
      <c r="C93" s="102" t="s">
        <v>94</v>
      </c>
      <c r="D93" s="114"/>
      <c r="E93" s="189"/>
      <c r="F93" s="189"/>
      <c r="G93" s="189"/>
    </row>
    <row r="94" spans="1:11" ht="18" thickTop="1" thickBot="1" x14ac:dyDescent="0.35">
      <c r="B94" s="187"/>
      <c r="C94" s="102" t="s">
        <v>95</v>
      </c>
      <c r="D94" s="138"/>
      <c r="E94" s="189"/>
      <c r="F94" s="189"/>
      <c r="G94" s="189"/>
    </row>
    <row r="95" spans="1:11" ht="18" thickTop="1" thickBot="1" x14ac:dyDescent="0.35">
      <c r="B95" s="187"/>
      <c r="C95" s="102" t="s">
        <v>103</v>
      </c>
      <c r="D95" s="114"/>
      <c r="E95" s="189"/>
      <c r="F95" s="189"/>
      <c r="G95" s="189"/>
    </row>
    <row r="96" spans="1:11" ht="18" thickTop="1" thickBot="1" x14ac:dyDescent="0.35">
      <c r="A96" s="310"/>
      <c r="B96" s="311" t="s">
        <v>838</v>
      </c>
      <c r="C96" s="311" t="s">
        <v>107</v>
      </c>
      <c r="D96" s="311"/>
      <c r="E96" s="189"/>
    </row>
    <row r="97" spans="1:36" ht="15.6" customHeight="1" thickTop="1" thickBot="1" x14ac:dyDescent="0.35">
      <c r="B97"/>
      <c r="C97" s="312" t="s">
        <v>671</v>
      </c>
      <c r="D97"/>
      <c r="E97" s="189"/>
    </row>
    <row r="98" spans="1:36" ht="18" thickTop="1" thickBot="1" x14ac:dyDescent="0.35">
      <c r="B98" s="187"/>
      <c r="C98" s="102" t="s">
        <v>222</v>
      </c>
      <c r="D98" s="142" t="b">
        <v>0</v>
      </c>
      <c r="E98" s="189"/>
    </row>
    <row r="99" spans="1:36" ht="18" thickTop="1" thickBot="1" x14ac:dyDescent="0.35">
      <c r="B99" s="187"/>
      <c r="C99" s="102" t="s">
        <v>477</v>
      </c>
      <c r="D99" s="114"/>
      <c r="E99" s="189"/>
    </row>
    <row r="100" spans="1:36" ht="18" thickTop="1" thickBot="1" x14ac:dyDescent="0.35">
      <c r="B100" s="187"/>
      <c r="C100" s="102" t="s">
        <v>478</v>
      </c>
      <c r="D100" s="138"/>
      <c r="E100" s="189"/>
    </row>
    <row r="101" spans="1:36" ht="18" thickTop="1" thickBot="1" x14ac:dyDescent="0.35">
      <c r="A101" s="154"/>
      <c r="B101" s="155" t="s">
        <v>800</v>
      </c>
      <c r="C101" s="155" t="s">
        <v>634</v>
      </c>
      <c r="D101" s="155"/>
      <c r="E101" s="189"/>
    </row>
    <row r="102" spans="1:36" ht="35.25" customHeight="1" thickTop="1" thickBot="1" x14ac:dyDescent="0.35">
      <c r="B102"/>
      <c r="C102" s="396" t="s">
        <v>635</v>
      </c>
      <c r="D102" s="396"/>
      <c r="E102" s="189"/>
    </row>
    <row r="103" spans="1:36" ht="18" thickTop="1" thickBot="1" x14ac:dyDescent="0.3">
      <c r="B103" s="187"/>
      <c r="C103" s="102" t="s">
        <v>537</v>
      </c>
      <c r="D103" s="114"/>
    </row>
    <row r="104" spans="1:36" ht="18" thickTop="1" thickBot="1" x14ac:dyDescent="0.3">
      <c r="C104" s="102" t="s">
        <v>587</v>
      </c>
      <c r="D104" s="114"/>
    </row>
    <row r="105" spans="1:36" ht="18" thickTop="1" thickBot="1" x14ac:dyDescent="0.3">
      <c r="C105" s="102" t="s">
        <v>588</v>
      </c>
      <c r="D105" s="114"/>
    </row>
    <row r="106" spans="1:36" ht="18" thickTop="1" thickBot="1" x14ac:dyDescent="0.35">
      <c r="B106"/>
      <c r="C106" s="102" t="s">
        <v>675</v>
      </c>
      <c r="D106" s="142" t="b">
        <v>0</v>
      </c>
      <c r="E106" s="189"/>
    </row>
    <row r="107" spans="1:36" ht="34.5" thickTop="1" thickBot="1" x14ac:dyDescent="0.35">
      <c r="B107" s="187"/>
      <c r="C107" s="102" t="s">
        <v>621</v>
      </c>
      <c r="D107" s="393"/>
      <c r="E107" s="189"/>
    </row>
    <row r="108" spans="1:36" ht="34.5" thickTop="1" thickBot="1" x14ac:dyDescent="0.35">
      <c r="B108" s="187"/>
      <c r="C108" s="102" t="s">
        <v>776</v>
      </c>
      <c r="D108" s="114"/>
      <c r="E108" s="189"/>
    </row>
    <row r="109" spans="1:36" ht="18" thickTop="1" thickBot="1" x14ac:dyDescent="0.35">
      <c r="B109" s="187"/>
      <c r="C109" s="102" t="s">
        <v>586</v>
      </c>
      <c r="D109" s="138"/>
      <c r="E109" s="189"/>
    </row>
    <row r="110" spans="1:36" ht="22.5" thickTop="1" thickBot="1" x14ac:dyDescent="0.3">
      <c r="A110" s="186"/>
      <c r="B110" s="135" t="s">
        <v>801</v>
      </c>
      <c r="C110" s="135" t="s">
        <v>88</v>
      </c>
      <c r="D110" s="135"/>
      <c r="E110" s="135"/>
      <c r="F110" s="135"/>
      <c r="G110" s="135"/>
      <c r="H110" s="135"/>
      <c r="I110" s="135"/>
      <c r="J110" s="135"/>
      <c r="K110" s="135"/>
      <c r="L110" s="29"/>
    </row>
    <row r="111" spans="1:36" ht="43.15" customHeight="1" thickTop="1" thickBot="1" x14ac:dyDescent="0.3">
      <c r="B111" s="187"/>
      <c r="C111" s="396" t="s">
        <v>547</v>
      </c>
      <c r="D111" s="396"/>
      <c r="E111" s="396"/>
      <c r="K111"/>
      <c r="L111" s="29"/>
    </row>
    <row r="112" spans="1:36" ht="16.5" thickTop="1" thickBot="1" x14ac:dyDescent="0.3">
      <c r="A112" s="93"/>
      <c r="B112" s="153" t="s">
        <v>802</v>
      </c>
      <c r="C112" s="153" t="s">
        <v>132</v>
      </c>
      <c r="D112" s="153"/>
      <c r="E112" s="153"/>
      <c r="F112" s="153"/>
      <c r="G112" s="153"/>
      <c r="H112" s="153"/>
      <c r="I112" s="153"/>
      <c r="J112" s="153"/>
      <c r="K112" s="153"/>
      <c r="L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row>
    <row r="113" spans="1:36" ht="18" customHeight="1" thickTop="1" thickBot="1" x14ac:dyDescent="0.3">
      <c r="B113" s="38"/>
      <c r="C113"/>
      <c r="E113" s="156" t="s">
        <v>430</v>
      </c>
      <c r="F113" s="156"/>
      <c r="G113" s="156" t="s">
        <v>86</v>
      </c>
      <c r="H113" s="156"/>
      <c r="I113" s="156" t="s">
        <v>99</v>
      </c>
      <c r="J113" s="156"/>
      <c r="K113" s="156"/>
      <c r="L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row>
    <row r="114" spans="1:36" ht="34.5" thickTop="1" thickBot="1" x14ac:dyDescent="0.3">
      <c r="A114" s="97"/>
      <c r="B114" s="9"/>
      <c r="C114" s="103" t="s">
        <v>146</v>
      </c>
      <c r="D114" s="103" t="s">
        <v>136</v>
      </c>
      <c r="E114" s="103" t="s">
        <v>14</v>
      </c>
      <c r="F114" s="103" t="s">
        <v>145</v>
      </c>
      <c r="G114" s="103" t="s">
        <v>15</v>
      </c>
      <c r="H114" s="103" t="s">
        <v>16</v>
      </c>
      <c r="I114" s="103" t="s">
        <v>622</v>
      </c>
      <c r="J114" s="103" t="s">
        <v>17</v>
      </c>
      <c r="K114" s="103" t="s">
        <v>18</v>
      </c>
      <c r="L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row>
    <row r="115" spans="1:36" s="6" customFormat="1" ht="33.75" customHeight="1" thickTop="1" thickBot="1" x14ac:dyDescent="0.35">
      <c r="A115" s="97"/>
      <c r="B115" s="361" t="b">
        <v>1</v>
      </c>
      <c r="C115" s="102" t="s">
        <v>131</v>
      </c>
      <c r="D115" s="102" t="s">
        <v>132</v>
      </c>
      <c r="E115" s="109"/>
      <c r="F115" s="109"/>
      <c r="G115" s="114"/>
      <c r="H115" s="138"/>
      <c r="I115" s="138"/>
      <c r="J115" s="114"/>
      <c r="K115" s="138"/>
      <c r="L115" s="364">
        <f>IF($B115=FALSE,"",MAX(L114:L$114)+1)</f>
        <v>1</v>
      </c>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row>
    <row r="116" spans="1:36" ht="16.5" thickTop="1" thickBot="1" x14ac:dyDescent="0.3">
      <c r="A116" s="93"/>
      <c r="B116" s="153" t="s">
        <v>803</v>
      </c>
      <c r="C116" s="153" t="s">
        <v>676</v>
      </c>
      <c r="D116" s="153"/>
      <c r="E116" s="153"/>
      <c r="F116" s="153"/>
      <c r="G116" s="153"/>
      <c r="H116" s="153"/>
      <c r="I116" s="153"/>
      <c r="J116" s="153"/>
      <c r="K116" s="153"/>
      <c r="L116" s="18"/>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row>
    <row r="117" spans="1:36" ht="18" customHeight="1" thickTop="1" thickBot="1" x14ac:dyDescent="0.3">
      <c r="B117" s="38"/>
      <c r="C117"/>
      <c r="E117" s="156" t="s">
        <v>430</v>
      </c>
      <c r="F117" s="156"/>
      <c r="G117" s="156" t="s">
        <v>86</v>
      </c>
      <c r="H117" s="156"/>
      <c r="I117" s="156" t="s">
        <v>99</v>
      </c>
      <c r="J117" s="156"/>
      <c r="K117" s="156"/>
      <c r="L117" s="18"/>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row>
    <row r="118" spans="1:36" ht="34.5" thickTop="1" thickBot="1" x14ac:dyDescent="0.3">
      <c r="B118" s="9"/>
      <c r="C118" s="103" t="s">
        <v>146</v>
      </c>
      <c r="D118" s="103" t="s">
        <v>136</v>
      </c>
      <c r="E118" s="103" t="s">
        <v>14</v>
      </c>
      <c r="F118" s="103" t="s">
        <v>145</v>
      </c>
      <c r="G118" s="103" t="s">
        <v>15</v>
      </c>
      <c r="H118" s="103" t="s">
        <v>16</v>
      </c>
      <c r="I118" s="103" t="s">
        <v>622</v>
      </c>
      <c r="J118" s="103" t="s">
        <v>17</v>
      </c>
      <c r="K118" s="103" t="s">
        <v>18</v>
      </c>
      <c r="L118" s="18"/>
      <c r="O118" s="29"/>
      <c r="P118" s="31"/>
      <c r="Q118" s="29"/>
      <c r="R118" s="29"/>
      <c r="S118" s="29"/>
      <c r="T118" s="29"/>
      <c r="U118" s="29"/>
      <c r="V118" s="29"/>
      <c r="W118" s="29"/>
      <c r="X118" s="29"/>
      <c r="Y118" s="29"/>
      <c r="Z118" s="29"/>
      <c r="AA118" s="29"/>
      <c r="AB118" s="29"/>
      <c r="AC118" s="29"/>
      <c r="AD118" s="29"/>
      <c r="AE118" s="29"/>
      <c r="AF118" s="29"/>
      <c r="AG118" s="29"/>
      <c r="AH118" s="29"/>
      <c r="AI118" s="29"/>
      <c r="AJ118" s="29"/>
    </row>
    <row r="119" spans="1:36" s="6" customFormat="1" ht="30" customHeight="1" thickTop="1" thickBot="1" x14ac:dyDescent="0.35">
      <c r="A119" s="96"/>
      <c r="B119" s="361" t="b">
        <v>0</v>
      </c>
      <c r="C119" s="102" t="s">
        <v>625</v>
      </c>
      <c r="D119" s="102" t="s">
        <v>600</v>
      </c>
      <c r="E119" s="114"/>
      <c r="F119" s="114" t="str">
        <f>IFERROR(INDEX('BAZA PODATKOV'!$B$221:$B$228,MATCH(E119,'BAZA PODATKOV'!$A$221:$A$228,0),1),"")</f>
        <v/>
      </c>
      <c r="G119" s="114"/>
      <c r="H119" s="138"/>
      <c r="I119" s="138"/>
      <c r="J119" s="114"/>
      <c r="K119" s="138"/>
      <c r="L119" s="364" t="str">
        <f>IF($B119=FALSE,"",MAX(L$118:L118)+1)</f>
        <v/>
      </c>
      <c r="O119" s="32"/>
      <c r="P119" s="33" t="str">
        <f t="shared" ref="P119:P125" si="0">IFERROR(INDEX($C$119:$K$128,MATCH(ROW()-ROW($P$118),$O$119:$O$128,0),1),"")</f>
        <v/>
      </c>
      <c r="Q119" s="30"/>
      <c r="R119" s="30"/>
      <c r="S119" s="30"/>
      <c r="T119" s="30"/>
      <c r="U119" s="30"/>
      <c r="V119" s="30"/>
      <c r="W119" s="30"/>
      <c r="X119" s="30"/>
      <c r="Y119" s="30"/>
      <c r="Z119" s="30"/>
      <c r="AA119" s="30"/>
      <c r="AB119" s="30"/>
      <c r="AC119" s="30"/>
      <c r="AD119" s="30"/>
      <c r="AE119" s="30"/>
      <c r="AF119" s="30"/>
      <c r="AG119" s="30"/>
      <c r="AH119" s="30"/>
      <c r="AI119" s="30"/>
      <c r="AJ119" s="30"/>
    </row>
    <row r="120" spans="1:36" s="6" customFormat="1" ht="30" customHeight="1" thickTop="1" thickBot="1" x14ac:dyDescent="0.35">
      <c r="A120" s="96"/>
      <c r="B120" s="361" t="b">
        <v>0</v>
      </c>
      <c r="C120" s="102" t="s">
        <v>626</v>
      </c>
      <c r="D120" s="102" t="s">
        <v>601</v>
      </c>
      <c r="E120" s="114"/>
      <c r="F120" s="114" t="str">
        <f>IFERROR(INDEX('BAZA PODATKOV'!$B$221:$B$228,MATCH(E120,'BAZA PODATKOV'!$A$221:$A$228,0),1),"")</f>
        <v/>
      </c>
      <c r="G120" s="114"/>
      <c r="H120" s="138"/>
      <c r="I120" s="138"/>
      <c r="J120" s="114"/>
      <c r="K120" s="138"/>
      <c r="L120" s="364" t="str">
        <f>IF($B120=FALSE,"",MAX(L$118:L119)+1)</f>
        <v/>
      </c>
      <c r="O120" s="32"/>
      <c r="P120" s="33" t="str">
        <f t="shared" si="0"/>
        <v/>
      </c>
      <c r="Q120" s="30"/>
      <c r="R120" s="30"/>
      <c r="S120" s="30"/>
      <c r="T120" s="30"/>
      <c r="U120" s="30"/>
      <c r="V120" s="30"/>
      <c r="W120" s="30"/>
      <c r="X120" s="30"/>
      <c r="Y120" s="30"/>
      <c r="Z120" s="30"/>
      <c r="AA120" s="30"/>
      <c r="AB120" s="30"/>
      <c r="AC120" s="30"/>
      <c r="AD120" s="30"/>
      <c r="AE120" s="30"/>
      <c r="AF120" s="30"/>
      <c r="AG120" s="30"/>
      <c r="AH120" s="30"/>
      <c r="AI120" s="30"/>
      <c r="AJ120" s="30"/>
    </row>
    <row r="121" spans="1:36" ht="30" customHeight="1" thickTop="1" thickBot="1" x14ac:dyDescent="0.35">
      <c r="B121" s="361" t="b">
        <v>0</v>
      </c>
      <c r="C121" s="102" t="s">
        <v>90</v>
      </c>
      <c r="D121" s="102" t="s">
        <v>423</v>
      </c>
      <c r="E121" s="114"/>
      <c r="F121" s="114" t="str">
        <f>IFERROR(INDEX('BAZA PODATKOV'!$B$221:$B$311,MATCH(E121,'BAZA PODATKOV'!$A$221:$A$311,0),1),"")</f>
        <v/>
      </c>
      <c r="G121" s="114"/>
      <c r="H121" s="138"/>
      <c r="I121" s="138"/>
      <c r="J121" s="114"/>
      <c r="K121" s="138"/>
      <c r="L121" s="364" t="str">
        <f>IF($B121=FALSE,"",MAX(L$118:L120)+1)</f>
        <v/>
      </c>
      <c r="M121" s="6"/>
      <c r="O121" s="32"/>
      <c r="P121" s="33" t="str">
        <f t="shared" si="0"/>
        <v/>
      </c>
      <c r="Q121" s="29"/>
      <c r="R121" s="29"/>
      <c r="S121" s="29"/>
      <c r="T121" s="29"/>
      <c r="U121" s="29"/>
      <c r="V121" s="29"/>
      <c r="W121" s="29"/>
      <c r="X121" s="29"/>
      <c r="Y121" s="29"/>
      <c r="Z121" s="29"/>
      <c r="AA121" s="29"/>
      <c r="AB121" s="29"/>
      <c r="AC121" s="29"/>
      <c r="AD121" s="29"/>
      <c r="AE121" s="29"/>
      <c r="AF121" s="29"/>
      <c r="AG121" s="29"/>
      <c r="AH121" s="29"/>
      <c r="AI121" s="29"/>
      <c r="AJ121" s="29"/>
    </row>
    <row r="122" spans="1:36" ht="30" customHeight="1" thickTop="1" thickBot="1" x14ac:dyDescent="0.35">
      <c r="B122" s="361" t="b">
        <v>0</v>
      </c>
      <c r="C122" s="102" t="s">
        <v>602</v>
      </c>
      <c r="D122" s="102" t="s">
        <v>603</v>
      </c>
      <c r="E122" s="114"/>
      <c r="F122" s="114" t="str">
        <f>IFERROR(INDEX('BAZA PODATKOV'!$B$221:$B$311,MATCH(E122,'BAZA PODATKOV'!$A$221:$A$311,0),1),"")</f>
        <v/>
      </c>
      <c r="G122" s="114"/>
      <c r="H122" s="138"/>
      <c r="I122" s="138"/>
      <c r="J122" s="114"/>
      <c r="K122" s="138"/>
      <c r="L122" s="364" t="str">
        <f>IF($B122=FALSE,"",MAX(L$118:L121)+1)</f>
        <v/>
      </c>
      <c r="M122" s="6"/>
      <c r="O122" s="32"/>
      <c r="P122" s="33" t="str">
        <f t="shared" si="0"/>
        <v/>
      </c>
      <c r="Q122" s="29"/>
      <c r="R122" s="29"/>
      <c r="S122" s="29"/>
      <c r="T122" s="29"/>
      <c r="U122" s="29"/>
      <c r="V122" s="29"/>
      <c r="W122" s="29"/>
      <c r="X122" s="29"/>
      <c r="Y122" s="29"/>
      <c r="Z122" s="29"/>
      <c r="AA122" s="29"/>
      <c r="AB122" s="29"/>
      <c r="AC122" s="29"/>
      <c r="AD122" s="29"/>
      <c r="AE122" s="29"/>
      <c r="AF122" s="29"/>
      <c r="AG122" s="29"/>
      <c r="AH122" s="29"/>
      <c r="AI122" s="29"/>
      <c r="AJ122" s="29"/>
    </row>
    <row r="123" spans="1:36" ht="30" customHeight="1" thickTop="1" thickBot="1" x14ac:dyDescent="0.35">
      <c r="B123" s="361" t="b">
        <v>0</v>
      </c>
      <c r="C123" s="102" t="s">
        <v>91</v>
      </c>
      <c r="D123" s="102" t="s">
        <v>424</v>
      </c>
      <c r="E123" s="114"/>
      <c r="F123" s="114" t="str">
        <f>IFERROR(INDEX('BAZA PODATKOV'!$B$221:$B$311,MATCH(E123,'BAZA PODATKOV'!$A$221:$A$311,0),1),"")</f>
        <v/>
      </c>
      <c r="G123" s="114"/>
      <c r="H123" s="138"/>
      <c r="I123" s="138"/>
      <c r="J123" s="114"/>
      <c r="K123" s="138"/>
      <c r="L123" s="364" t="str">
        <f>IF($B123=FALSE,"",MAX(L$118:L122)+1)</f>
        <v/>
      </c>
      <c r="O123" s="32"/>
      <c r="P123" s="33" t="str">
        <f t="shared" si="0"/>
        <v/>
      </c>
      <c r="Q123" s="29"/>
      <c r="R123" s="29"/>
      <c r="S123" s="29"/>
      <c r="T123" s="29"/>
      <c r="U123" s="29"/>
      <c r="V123" s="29"/>
      <c r="W123" s="29"/>
      <c r="X123" s="29"/>
      <c r="Y123" s="29"/>
      <c r="Z123" s="29"/>
      <c r="AA123" s="29"/>
      <c r="AB123" s="29"/>
      <c r="AC123" s="29"/>
      <c r="AD123" s="29"/>
      <c r="AE123" s="29"/>
      <c r="AF123" s="29"/>
      <c r="AG123" s="29"/>
      <c r="AH123" s="29"/>
      <c r="AI123" s="29"/>
      <c r="AJ123" s="29"/>
    </row>
    <row r="124" spans="1:36" ht="30" customHeight="1" thickTop="1" thickBot="1" x14ac:dyDescent="0.35">
      <c r="B124" s="361" t="b">
        <v>0</v>
      </c>
      <c r="C124" s="102" t="s">
        <v>92</v>
      </c>
      <c r="D124" s="102" t="s">
        <v>425</v>
      </c>
      <c r="E124" s="114"/>
      <c r="F124" s="114" t="str">
        <f>IFERROR(INDEX('BAZA PODATKOV'!$B$221:$B$311,MATCH(E124,'BAZA PODATKOV'!$A$221:$A$311,0),1),"")</f>
        <v/>
      </c>
      <c r="G124" s="114"/>
      <c r="H124" s="138"/>
      <c r="I124" s="138"/>
      <c r="J124" s="114"/>
      <c r="K124" s="138"/>
      <c r="L124" s="364" t="str">
        <f>IF($B124=FALSE,"",MAX(L$118:L123)+1)</f>
        <v/>
      </c>
      <c r="O124" s="32"/>
      <c r="P124" s="33" t="str">
        <f t="shared" si="0"/>
        <v/>
      </c>
      <c r="Q124" s="29"/>
      <c r="R124" s="29"/>
      <c r="S124" s="29"/>
      <c r="T124" s="29"/>
      <c r="U124" s="29"/>
      <c r="V124" s="29"/>
      <c r="W124" s="29"/>
      <c r="X124" s="29"/>
      <c r="Y124" s="29"/>
      <c r="Z124" s="29"/>
      <c r="AA124" s="29"/>
      <c r="AB124" s="29"/>
      <c r="AC124" s="29"/>
      <c r="AD124" s="29"/>
      <c r="AE124" s="29"/>
      <c r="AF124" s="29"/>
      <c r="AG124" s="29"/>
      <c r="AH124" s="29"/>
      <c r="AI124" s="29"/>
      <c r="AJ124" s="29"/>
    </row>
    <row r="125" spans="1:36" ht="30" customHeight="1" thickTop="1" thickBot="1" x14ac:dyDescent="0.35">
      <c r="B125" s="361" t="b">
        <v>0</v>
      </c>
      <c r="C125" s="102" t="s">
        <v>152</v>
      </c>
      <c r="D125" s="102" t="s">
        <v>426</v>
      </c>
      <c r="E125" s="114" t="s">
        <v>548</v>
      </c>
      <c r="F125" s="114" t="s">
        <v>518</v>
      </c>
      <c r="G125" s="114"/>
      <c r="H125" s="138"/>
      <c r="I125" s="138"/>
      <c r="J125" s="114"/>
      <c r="K125" s="138"/>
      <c r="L125" s="364" t="str">
        <f>IF($B125=FALSE,"",MAX(L$118:L124)+1)</f>
        <v/>
      </c>
      <c r="O125" s="32"/>
      <c r="P125" s="33" t="str">
        <f t="shared" si="0"/>
        <v/>
      </c>
      <c r="Q125" s="29"/>
      <c r="R125" s="29"/>
      <c r="S125" s="29"/>
      <c r="T125" s="29"/>
      <c r="U125" s="29"/>
      <c r="V125" s="29"/>
      <c r="W125" s="29"/>
      <c r="X125" s="29"/>
      <c r="Y125" s="29"/>
      <c r="Z125" s="29"/>
      <c r="AA125" s="29"/>
      <c r="AB125" s="29"/>
      <c r="AC125" s="29"/>
      <c r="AD125" s="29"/>
      <c r="AE125" s="29"/>
      <c r="AF125" s="29"/>
      <c r="AG125" s="29"/>
      <c r="AH125" s="29"/>
      <c r="AI125" s="29"/>
      <c r="AJ125" s="29"/>
    </row>
    <row r="126" spans="1:36" ht="30" customHeight="1" thickTop="1" thickBot="1" x14ac:dyDescent="0.35">
      <c r="B126" s="361" t="b">
        <v>0</v>
      </c>
      <c r="C126" s="102" t="s">
        <v>163</v>
      </c>
      <c r="D126" s="102" t="s">
        <v>427</v>
      </c>
      <c r="E126" s="114"/>
      <c r="F126" s="114" t="str">
        <f>IFERROR(INDEX('BAZA PODATKOV'!$B$221:$B$311,MATCH(E126,'BAZA PODATKOV'!$A$221:$A$311,0),1),"")</f>
        <v/>
      </c>
      <c r="G126" s="114"/>
      <c r="H126" s="138"/>
      <c r="I126" s="138"/>
      <c r="J126" s="114"/>
      <c r="K126" s="138"/>
      <c r="L126" s="364" t="str">
        <f>IF($B126=FALSE,"",MAX(L$118:L125)+1)</f>
        <v/>
      </c>
      <c r="O126" s="32"/>
      <c r="P126" s="33"/>
      <c r="Q126" s="29"/>
      <c r="R126" s="29"/>
      <c r="S126" s="29"/>
      <c r="T126" s="29"/>
      <c r="U126" s="29"/>
      <c r="V126" s="29"/>
      <c r="W126" s="29"/>
      <c r="X126" s="29"/>
      <c r="Y126" s="29"/>
      <c r="Z126" s="29"/>
      <c r="AA126" s="29"/>
      <c r="AB126" s="29"/>
      <c r="AC126" s="29"/>
      <c r="AD126" s="29"/>
      <c r="AE126" s="29"/>
      <c r="AF126" s="29"/>
      <c r="AG126" s="29"/>
      <c r="AH126" s="29"/>
      <c r="AI126" s="29"/>
      <c r="AJ126" s="29"/>
    </row>
    <row r="127" spans="1:36" ht="18" thickTop="1" thickBot="1" x14ac:dyDescent="0.35">
      <c r="B127" s="361" t="b">
        <v>0</v>
      </c>
      <c r="C127" s="102" t="s">
        <v>165</v>
      </c>
      <c r="D127" s="102" t="s">
        <v>428</v>
      </c>
      <c r="E127" s="114"/>
      <c r="F127" s="114" t="str">
        <f>IFERROR(INDEX('BAZA PODATKOV'!$B$286:$B$294,MATCH(E127,'BAZA PODATKOV'!$A$286:$A$294,0),1),"")</f>
        <v/>
      </c>
      <c r="G127" s="114"/>
      <c r="H127" s="138"/>
      <c r="I127" s="138"/>
      <c r="J127" s="114"/>
      <c r="K127" s="138"/>
      <c r="L127" s="364" t="str">
        <f>IF($B127=FALSE,"",MAX(L$118:L126)+1)</f>
        <v/>
      </c>
      <c r="O127" s="32"/>
      <c r="P127" s="34"/>
      <c r="Q127" s="29"/>
      <c r="R127" s="29"/>
      <c r="S127" s="29"/>
      <c r="T127" s="29"/>
      <c r="U127" s="29"/>
      <c r="V127" s="29"/>
      <c r="W127" s="29"/>
      <c r="X127" s="29"/>
      <c r="Y127" s="29"/>
      <c r="Z127" s="29"/>
      <c r="AA127" s="29"/>
      <c r="AB127" s="29"/>
      <c r="AC127" s="29"/>
      <c r="AD127" s="29"/>
      <c r="AE127" s="29"/>
      <c r="AF127" s="29"/>
      <c r="AG127" s="29"/>
      <c r="AH127" s="29"/>
      <c r="AI127" s="29"/>
      <c r="AJ127" s="29"/>
    </row>
    <row r="128" spans="1:36" ht="30" customHeight="1" thickTop="1" thickBot="1" x14ac:dyDescent="0.35">
      <c r="B128" s="361" t="b">
        <v>0</v>
      </c>
      <c r="C128" s="102" t="s">
        <v>168</v>
      </c>
      <c r="D128" s="102" t="s">
        <v>429</v>
      </c>
      <c r="E128" s="114" t="s">
        <v>170</v>
      </c>
      <c r="F128" s="109" t="s">
        <v>573</v>
      </c>
      <c r="G128" s="114"/>
      <c r="H128" s="138"/>
      <c r="I128" s="138"/>
      <c r="J128" s="114"/>
      <c r="K128" s="138"/>
      <c r="L128" s="364" t="str">
        <f>IF($B128=FALSE,"",MAX(L$118:L127)+1)</f>
        <v/>
      </c>
      <c r="O128" s="32"/>
      <c r="P128" s="34"/>
      <c r="Q128" s="29"/>
      <c r="R128" s="29"/>
      <c r="S128" s="29"/>
      <c r="T128" s="29"/>
      <c r="U128" s="29"/>
      <c r="V128" s="29"/>
      <c r="W128" s="29"/>
      <c r="X128" s="29"/>
      <c r="Y128" s="29"/>
      <c r="Z128" s="29"/>
      <c r="AA128" s="29"/>
      <c r="AB128" s="29"/>
      <c r="AC128" s="29"/>
      <c r="AD128" s="29"/>
      <c r="AE128" s="29"/>
      <c r="AF128" s="29"/>
      <c r="AG128" s="29"/>
      <c r="AH128" s="29"/>
      <c r="AI128" s="29"/>
      <c r="AJ128" s="29"/>
    </row>
    <row r="129" spans="1:36" ht="30" customHeight="1" thickTop="1" thickBot="1" x14ac:dyDescent="0.35">
      <c r="B129" s="361" t="b">
        <v>0</v>
      </c>
      <c r="C129" s="102" t="s">
        <v>180</v>
      </c>
      <c r="D129" s="102" t="s">
        <v>605</v>
      </c>
      <c r="E129" s="114" t="s">
        <v>629</v>
      </c>
      <c r="F129" s="109" t="s">
        <v>628</v>
      </c>
      <c r="G129" s="114"/>
      <c r="H129" s="138"/>
      <c r="I129" s="138"/>
      <c r="J129" s="114"/>
      <c r="K129" s="138"/>
      <c r="L129" s="364" t="str">
        <f>IF($B129=FALSE,"",MAX(L$118:L128)+1)</f>
        <v/>
      </c>
      <c r="O129" s="32"/>
      <c r="P129" s="34"/>
      <c r="Q129" s="29"/>
      <c r="R129" s="29"/>
      <c r="S129" s="29"/>
      <c r="T129" s="29"/>
      <c r="U129" s="29"/>
      <c r="V129" s="29"/>
      <c r="W129" s="29"/>
      <c r="X129" s="29"/>
      <c r="Y129" s="29"/>
      <c r="Z129" s="29"/>
      <c r="AA129" s="29"/>
      <c r="AB129" s="29"/>
      <c r="AC129" s="29"/>
      <c r="AD129" s="29"/>
      <c r="AE129" s="29"/>
      <c r="AF129" s="29"/>
      <c r="AG129" s="29"/>
      <c r="AH129" s="29"/>
      <c r="AI129" s="29"/>
      <c r="AJ129" s="29"/>
    </row>
    <row r="130" spans="1:36" ht="30" customHeight="1" thickTop="1" thickBot="1" x14ac:dyDescent="0.35">
      <c r="B130" s="361" t="b">
        <v>0</v>
      </c>
      <c r="C130" s="102" t="s">
        <v>604</v>
      </c>
      <c r="D130" s="102" t="s">
        <v>606</v>
      </c>
      <c r="E130" s="114"/>
      <c r="F130" s="109"/>
      <c r="G130" s="114"/>
      <c r="H130" s="138"/>
      <c r="I130" s="138"/>
      <c r="J130" s="114"/>
      <c r="K130" s="138"/>
      <c r="L130" s="364" t="str">
        <f>IF($B130=FALSE,"",MAX(L$118:L129)+1)</f>
        <v/>
      </c>
      <c r="O130" s="32"/>
      <c r="P130" s="34"/>
      <c r="Q130" s="29"/>
      <c r="R130" s="29"/>
      <c r="S130" s="29"/>
      <c r="T130" s="29"/>
      <c r="U130" s="29"/>
      <c r="V130" s="29"/>
      <c r="W130" s="29"/>
      <c r="X130" s="29"/>
      <c r="Y130" s="29"/>
      <c r="Z130" s="29"/>
      <c r="AA130" s="29"/>
      <c r="AB130" s="29"/>
      <c r="AC130" s="29"/>
      <c r="AD130" s="29"/>
      <c r="AE130" s="29"/>
      <c r="AF130" s="29"/>
      <c r="AG130" s="29"/>
      <c r="AH130" s="29"/>
      <c r="AI130" s="29"/>
      <c r="AJ130" s="29"/>
    </row>
    <row r="131" spans="1:36" ht="30" customHeight="1" thickTop="1" thickBot="1" x14ac:dyDescent="0.35">
      <c r="B131" s="361" t="b">
        <v>0</v>
      </c>
      <c r="C131" s="102" t="s">
        <v>183</v>
      </c>
      <c r="D131" s="102" t="s">
        <v>432</v>
      </c>
      <c r="E131" s="114" t="s">
        <v>519</v>
      </c>
      <c r="F131" s="114" t="s">
        <v>521</v>
      </c>
      <c r="G131" s="114"/>
      <c r="H131" s="138"/>
      <c r="I131" s="138"/>
      <c r="J131" s="114"/>
      <c r="K131" s="138"/>
      <c r="L131" s="364" t="str">
        <f>IF($B131=FALSE,"",MAX(L$118:L130)+1)</f>
        <v/>
      </c>
      <c r="O131" s="32"/>
      <c r="P131" s="34"/>
      <c r="Q131" s="29"/>
      <c r="R131" s="29"/>
      <c r="S131" s="29"/>
      <c r="T131" s="29"/>
      <c r="U131" s="29"/>
      <c r="V131" s="29"/>
      <c r="W131" s="29"/>
      <c r="X131" s="29"/>
      <c r="Y131" s="29"/>
      <c r="Z131" s="29"/>
      <c r="AA131" s="29"/>
      <c r="AB131" s="29"/>
      <c r="AC131" s="29"/>
      <c r="AD131" s="29"/>
      <c r="AE131" s="29"/>
      <c r="AF131" s="29"/>
      <c r="AG131" s="29"/>
      <c r="AH131" s="29"/>
      <c r="AI131" s="29"/>
      <c r="AJ131" s="29"/>
    </row>
    <row r="132" spans="1:36" ht="30" customHeight="1" thickTop="1" thickBot="1" x14ac:dyDescent="0.35">
      <c r="B132" s="361" t="b">
        <v>0</v>
      </c>
      <c r="C132" s="102" t="s">
        <v>208</v>
      </c>
      <c r="D132" s="102" t="s">
        <v>433</v>
      </c>
      <c r="E132" s="114" t="s">
        <v>520</v>
      </c>
      <c r="F132" s="114" t="s">
        <v>522</v>
      </c>
      <c r="G132" s="114"/>
      <c r="H132" s="138"/>
      <c r="I132" s="138"/>
      <c r="J132" s="114"/>
      <c r="K132" s="138"/>
      <c r="L132" s="364" t="str">
        <f>IF($B132=FALSE,"",MAX(L$118:L131)+1)</f>
        <v/>
      </c>
      <c r="O132" s="32"/>
      <c r="P132" s="34"/>
      <c r="Q132" s="29"/>
      <c r="R132" s="29"/>
      <c r="S132" s="29"/>
      <c r="T132" s="29"/>
      <c r="U132" s="29"/>
      <c r="V132" s="29"/>
      <c r="W132" s="29"/>
      <c r="X132" s="29"/>
      <c r="Y132" s="29"/>
      <c r="Z132" s="29"/>
      <c r="AA132" s="29"/>
      <c r="AB132" s="29"/>
      <c r="AC132" s="29"/>
      <c r="AD132" s="29"/>
      <c r="AE132" s="29"/>
      <c r="AF132" s="29"/>
      <c r="AG132" s="29"/>
      <c r="AH132" s="29"/>
      <c r="AI132" s="29"/>
      <c r="AJ132" s="29"/>
    </row>
    <row r="133" spans="1:36" ht="30" customHeight="1" thickTop="1" thickBot="1" x14ac:dyDescent="0.35">
      <c r="B133" s="361" t="b">
        <v>0</v>
      </c>
      <c r="C133" s="102" t="s">
        <v>209</v>
      </c>
      <c r="D133" s="102" t="s">
        <v>434</v>
      </c>
      <c r="E133" s="114"/>
      <c r="F133" s="109"/>
      <c r="G133" s="114"/>
      <c r="H133" s="138"/>
      <c r="I133" s="138"/>
      <c r="J133" s="114"/>
      <c r="K133" s="138"/>
      <c r="L133" s="364" t="str">
        <f>IF($B133=FALSE,"",MAX(L$118:L132)+1)</f>
        <v/>
      </c>
      <c r="O133" s="32"/>
      <c r="P133" s="34"/>
      <c r="Q133" s="29"/>
      <c r="R133" s="29"/>
      <c r="S133" s="29"/>
      <c r="T133" s="29"/>
      <c r="U133" s="29"/>
      <c r="V133" s="29"/>
      <c r="W133" s="29"/>
      <c r="X133" s="29"/>
      <c r="Y133" s="29"/>
      <c r="Z133" s="29"/>
      <c r="AA133" s="29"/>
      <c r="AB133" s="29"/>
      <c r="AC133" s="29"/>
      <c r="AD133" s="29"/>
      <c r="AE133" s="29"/>
      <c r="AF133" s="29"/>
      <c r="AG133" s="29"/>
      <c r="AH133" s="29"/>
      <c r="AI133" s="29"/>
      <c r="AJ133" s="29"/>
    </row>
    <row r="134" spans="1:36" ht="30" customHeight="1" thickTop="1" thickBot="1" x14ac:dyDescent="0.35">
      <c r="B134" s="361" t="b">
        <v>0</v>
      </c>
      <c r="C134" s="190" t="s">
        <v>412</v>
      </c>
      <c r="D134" s="190" t="s">
        <v>99</v>
      </c>
      <c r="E134" s="109"/>
      <c r="F134" s="109"/>
      <c r="G134" s="114"/>
      <c r="H134" s="138"/>
      <c r="I134" s="138"/>
      <c r="J134" s="114"/>
      <c r="K134" s="138"/>
      <c r="L134" s="364" t="str">
        <f>IF($B134=FALSE,"",MAX(L$118:L133)+1)</f>
        <v/>
      </c>
      <c r="O134" s="32"/>
      <c r="P134" s="34"/>
      <c r="Q134" s="29"/>
      <c r="R134" s="29"/>
      <c r="S134" s="29"/>
      <c r="T134" s="29"/>
      <c r="U134" s="29"/>
      <c r="V134" s="29"/>
      <c r="W134" s="29"/>
      <c r="X134" s="29"/>
      <c r="Y134" s="29"/>
      <c r="Z134" s="29"/>
      <c r="AA134" s="29"/>
      <c r="AB134" s="29"/>
      <c r="AC134" s="29"/>
      <c r="AD134" s="29"/>
      <c r="AE134" s="29"/>
      <c r="AF134" s="29"/>
      <c r="AG134" s="29"/>
      <c r="AH134" s="29"/>
      <c r="AI134" s="29"/>
      <c r="AJ134" s="29"/>
    </row>
    <row r="135" spans="1:36" ht="30" customHeight="1" thickTop="1" thickBot="1" x14ac:dyDescent="0.35">
      <c r="B135" s="361" t="b">
        <v>0</v>
      </c>
      <c r="C135" s="190" t="s">
        <v>412</v>
      </c>
      <c r="D135" s="190" t="s">
        <v>99</v>
      </c>
      <c r="E135" s="109"/>
      <c r="F135" s="109"/>
      <c r="G135" s="114"/>
      <c r="H135" s="138"/>
      <c r="I135" s="138"/>
      <c r="J135" s="114"/>
      <c r="K135" s="138"/>
      <c r="L135" s="364" t="str">
        <f>IF($B135=FALSE,"",MAX(L$118:L134)+1)</f>
        <v/>
      </c>
      <c r="O135" s="32"/>
      <c r="P135" s="34"/>
      <c r="Q135" s="29"/>
      <c r="R135" s="29"/>
      <c r="S135" s="29"/>
      <c r="T135" s="29"/>
      <c r="U135" s="29"/>
      <c r="V135" s="29"/>
      <c r="W135" s="29"/>
      <c r="X135" s="29"/>
      <c r="Y135" s="29"/>
      <c r="Z135" s="29"/>
      <c r="AA135" s="29"/>
      <c r="AB135" s="29"/>
      <c r="AC135" s="29"/>
      <c r="AD135" s="29"/>
      <c r="AE135" s="29"/>
      <c r="AF135" s="29"/>
      <c r="AG135" s="29"/>
      <c r="AH135" s="29"/>
      <c r="AI135" s="29"/>
      <c r="AJ135" s="29"/>
    </row>
    <row r="136" spans="1:36" ht="30" customHeight="1" thickTop="1" thickBot="1" x14ac:dyDescent="0.35">
      <c r="B136" s="361" t="b">
        <v>0</v>
      </c>
      <c r="C136" s="190" t="s">
        <v>412</v>
      </c>
      <c r="D136" s="190" t="s">
        <v>99</v>
      </c>
      <c r="E136" s="109"/>
      <c r="F136" s="109"/>
      <c r="G136" s="114"/>
      <c r="H136" s="138"/>
      <c r="I136" s="138"/>
      <c r="J136" s="114"/>
      <c r="K136" s="138"/>
      <c r="L136" s="364" t="str">
        <f>IF($B136=FALSE,"",MAX(L$118:L135)+1)</f>
        <v/>
      </c>
      <c r="O136" s="32"/>
      <c r="P136" s="34"/>
      <c r="Q136" s="29"/>
      <c r="R136" s="29"/>
      <c r="S136" s="29"/>
      <c r="T136" s="29"/>
      <c r="U136" s="29"/>
      <c r="V136" s="29"/>
      <c r="W136" s="29"/>
      <c r="X136" s="29"/>
      <c r="Y136" s="29"/>
      <c r="Z136" s="29"/>
      <c r="AA136" s="29"/>
      <c r="AB136" s="29"/>
      <c r="AC136" s="29"/>
      <c r="AD136" s="29"/>
      <c r="AE136" s="29"/>
      <c r="AF136" s="29"/>
      <c r="AG136" s="29"/>
      <c r="AH136" s="29"/>
      <c r="AI136" s="29"/>
      <c r="AJ136" s="29"/>
    </row>
    <row r="137" spans="1:36" ht="16.5" thickTop="1" thickBot="1" x14ac:dyDescent="0.3">
      <c r="A137" s="93"/>
      <c r="B137" s="153" t="s">
        <v>804</v>
      </c>
      <c r="C137" s="153" t="s">
        <v>133</v>
      </c>
      <c r="D137" s="153"/>
      <c r="E137" s="153"/>
      <c r="F137" s="153"/>
      <c r="G137" s="153"/>
      <c r="H137" s="153"/>
      <c r="I137" s="153"/>
      <c r="J137" s="153"/>
      <c r="K137" s="153"/>
      <c r="L137" s="18"/>
      <c r="O137" s="32"/>
      <c r="P137" s="29"/>
      <c r="Q137" s="29"/>
      <c r="R137" s="29"/>
      <c r="S137" s="29"/>
      <c r="T137" s="29"/>
      <c r="U137" s="29"/>
      <c r="V137" s="29"/>
      <c r="W137" s="29"/>
      <c r="X137" s="29"/>
      <c r="Y137" s="29"/>
      <c r="Z137" s="29"/>
      <c r="AA137" s="29"/>
      <c r="AB137" s="29"/>
      <c r="AC137" s="29"/>
      <c r="AD137" s="29"/>
      <c r="AE137" s="29"/>
      <c r="AF137" s="29"/>
      <c r="AG137" s="29"/>
      <c r="AH137" s="29"/>
      <c r="AI137" s="29"/>
      <c r="AJ137" s="29"/>
    </row>
    <row r="138" spans="1:36" ht="18" customHeight="1" thickTop="1" thickBot="1" x14ac:dyDescent="0.3">
      <c r="B138" s="38"/>
      <c r="C138"/>
      <c r="D138" s="25"/>
      <c r="E138" s="156" t="s">
        <v>430</v>
      </c>
      <c r="F138" s="156"/>
      <c r="G138" s="156" t="s">
        <v>86</v>
      </c>
      <c r="H138" s="156"/>
      <c r="I138" s="156" t="s">
        <v>99</v>
      </c>
      <c r="J138" s="156"/>
      <c r="K138" s="156"/>
      <c r="L138" s="18"/>
      <c r="O138" s="32"/>
      <c r="P138" s="29"/>
      <c r="Q138" s="29"/>
      <c r="R138" s="29"/>
      <c r="S138" s="29"/>
      <c r="T138" s="29"/>
      <c r="U138" s="29"/>
      <c r="V138" s="29"/>
      <c r="W138" s="29"/>
      <c r="X138" s="29"/>
      <c r="Y138" s="29"/>
      <c r="Z138" s="29"/>
      <c r="AA138" s="29"/>
      <c r="AB138" s="29"/>
      <c r="AC138" s="29"/>
      <c r="AD138" s="29"/>
      <c r="AE138" s="29"/>
      <c r="AF138" s="29"/>
      <c r="AG138" s="29"/>
      <c r="AH138" s="29"/>
      <c r="AI138" s="29"/>
      <c r="AJ138" s="29"/>
    </row>
    <row r="139" spans="1:36" ht="34.5" thickTop="1" thickBot="1" x14ac:dyDescent="0.3">
      <c r="B139" s="9"/>
      <c r="C139" s="103" t="s">
        <v>146</v>
      </c>
      <c r="D139" s="103" t="s">
        <v>136</v>
      </c>
      <c r="E139" s="103" t="s">
        <v>14</v>
      </c>
      <c r="F139" s="103" t="s">
        <v>145</v>
      </c>
      <c r="G139" s="103" t="s">
        <v>15</v>
      </c>
      <c r="H139" s="103" t="s">
        <v>16</v>
      </c>
      <c r="I139" s="103" t="s">
        <v>622</v>
      </c>
      <c r="J139" s="103" t="s">
        <v>17</v>
      </c>
      <c r="K139" s="103" t="s">
        <v>18</v>
      </c>
      <c r="L139" s="18"/>
      <c r="O139" s="32"/>
      <c r="P139" s="31"/>
      <c r="Q139" s="29"/>
      <c r="R139" s="29"/>
      <c r="S139" s="29"/>
      <c r="T139" s="29"/>
      <c r="U139" s="29"/>
      <c r="V139" s="29"/>
      <c r="W139" s="29"/>
      <c r="X139" s="29"/>
      <c r="Y139" s="29"/>
      <c r="Z139" s="29"/>
      <c r="AA139" s="29"/>
      <c r="AB139" s="29"/>
      <c r="AC139" s="29"/>
      <c r="AD139" s="29"/>
      <c r="AE139" s="29"/>
      <c r="AF139" s="29"/>
      <c r="AG139" s="29"/>
      <c r="AH139" s="29"/>
      <c r="AI139" s="29"/>
      <c r="AJ139" s="29"/>
    </row>
    <row r="140" spans="1:36" ht="18" thickTop="1" thickBot="1" x14ac:dyDescent="0.35">
      <c r="B140" s="362" t="b">
        <v>0</v>
      </c>
      <c r="C140" s="102" t="s">
        <v>134</v>
      </c>
      <c r="D140" s="102" t="s">
        <v>99</v>
      </c>
      <c r="E140" s="109"/>
      <c r="F140" s="109"/>
      <c r="G140" s="114"/>
      <c r="H140" s="138"/>
      <c r="I140" s="138"/>
      <c r="J140" s="114"/>
      <c r="K140" s="138"/>
      <c r="L140" s="364" t="str">
        <f>IF($B140=FALSE,"",MAX(L$139:L139)+1)</f>
        <v/>
      </c>
      <c r="O140" s="32"/>
      <c r="P140" s="35"/>
      <c r="Q140" s="29"/>
      <c r="R140" s="29"/>
      <c r="S140" s="29"/>
      <c r="T140" s="29"/>
      <c r="U140" s="29"/>
      <c r="V140" s="29"/>
      <c r="W140" s="29"/>
      <c r="X140" s="29"/>
      <c r="Y140" s="29"/>
      <c r="Z140" s="29"/>
      <c r="AA140" s="29"/>
      <c r="AB140" s="29"/>
      <c r="AC140" s="29"/>
      <c r="AD140" s="29"/>
      <c r="AE140" s="29"/>
      <c r="AF140" s="29"/>
      <c r="AG140" s="29"/>
      <c r="AH140" s="29"/>
      <c r="AI140" s="29"/>
      <c r="AJ140" s="29"/>
    </row>
    <row r="141" spans="1:36" ht="18" thickTop="1" thickBot="1" x14ac:dyDescent="0.35">
      <c r="B141" s="362" t="b">
        <v>0</v>
      </c>
      <c r="C141" s="102" t="s">
        <v>48</v>
      </c>
      <c r="D141" s="102" t="s">
        <v>411</v>
      </c>
      <c r="E141" s="109"/>
      <c r="F141" s="114" t="str">
        <f>IFERROR(INDEX('BAZA PODATKOV'!$B$221:$B$311,MATCH(E141,'BAZA PODATKOV'!$A$221:$A$311,0),1),"")</f>
        <v/>
      </c>
      <c r="G141" s="114"/>
      <c r="H141" s="138"/>
      <c r="I141" s="138"/>
      <c r="J141" s="114"/>
      <c r="K141" s="138"/>
      <c r="L141" s="364" t="str">
        <f>IF($B141=FALSE,"",MAX(L$139:L140)+1)</f>
        <v/>
      </c>
      <c r="O141" s="32"/>
      <c r="P141" s="34"/>
      <c r="Q141" s="29"/>
      <c r="R141" s="29"/>
      <c r="S141" s="29"/>
      <c r="T141" s="29"/>
      <c r="U141" s="29"/>
      <c r="V141" s="29"/>
      <c r="W141" s="29"/>
      <c r="X141" s="29"/>
      <c r="Y141" s="29"/>
      <c r="Z141" s="29"/>
      <c r="AA141" s="29"/>
      <c r="AB141" s="29"/>
      <c r="AC141" s="29"/>
      <c r="AD141" s="29"/>
      <c r="AE141" s="29"/>
      <c r="AF141" s="29"/>
      <c r="AG141" s="29"/>
      <c r="AH141" s="29"/>
      <c r="AI141" s="29"/>
      <c r="AJ141" s="29"/>
    </row>
    <row r="142" spans="1:36" ht="18" thickTop="1" thickBot="1" x14ac:dyDescent="0.35">
      <c r="B142" s="362" t="b">
        <v>0</v>
      </c>
      <c r="C142" s="102" t="s">
        <v>49</v>
      </c>
      <c r="D142" s="102" t="s">
        <v>411</v>
      </c>
      <c r="E142" s="109"/>
      <c r="F142" s="109"/>
      <c r="G142" s="114"/>
      <c r="H142" s="138"/>
      <c r="I142" s="138"/>
      <c r="J142" s="114"/>
      <c r="K142" s="138"/>
      <c r="L142" s="364" t="str">
        <f>IF($B142=FALSE,"",MAX(L$139:L141)+1)</f>
        <v/>
      </c>
      <c r="O142" s="32"/>
      <c r="P142" s="34"/>
      <c r="Q142" s="29"/>
      <c r="R142" s="29"/>
      <c r="S142" s="29"/>
      <c r="T142" s="29"/>
      <c r="U142" s="29"/>
      <c r="V142" s="29"/>
      <c r="W142" s="29"/>
      <c r="X142" s="29"/>
      <c r="Y142" s="29"/>
      <c r="Z142" s="29"/>
      <c r="AA142" s="29"/>
      <c r="AB142" s="29"/>
      <c r="AC142" s="29"/>
      <c r="AD142" s="29"/>
      <c r="AE142" s="29"/>
      <c r="AF142" s="29"/>
      <c r="AG142" s="29"/>
      <c r="AH142" s="29"/>
      <c r="AI142" s="29"/>
      <c r="AJ142" s="29"/>
    </row>
    <row r="143" spans="1:36" ht="18" thickTop="1" thickBot="1" x14ac:dyDescent="0.35">
      <c r="B143" s="362" t="b">
        <v>0</v>
      </c>
      <c r="C143" s="102" t="s">
        <v>40</v>
      </c>
      <c r="D143" s="102" t="s">
        <v>99</v>
      </c>
      <c r="E143" s="109"/>
      <c r="F143" s="109"/>
      <c r="G143" s="114"/>
      <c r="H143" s="138"/>
      <c r="I143" s="138"/>
      <c r="J143" s="114"/>
      <c r="K143" s="138"/>
      <c r="L143" s="364" t="str">
        <f>IF($B143=FALSE,"",MAX(L$139:L142)+1)</f>
        <v/>
      </c>
      <c r="O143" s="32"/>
      <c r="P143" s="35"/>
      <c r="Q143" s="29"/>
      <c r="R143" s="29"/>
      <c r="S143" s="29"/>
      <c r="T143" s="29"/>
      <c r="U143" s="29"/>
      <c r="V143" s="29"/>
      <c r="W143" s="29"/>
      <c r="X143" s="29"/>
      <c r="Y143" s="29"/>
      <c r="Z143" s="29"/>
      <c r="AA143" s="29"/>
      <c r="AB143" s="29"/>
      <c r="AC143" s="29"/>
      <c r="AD143" s="29"/>
      <c r="AE143" s="29"/>
      <c r="AF143" s="29"/>
      <c r="AG143" s="29"/>
      <c r="AH143" s="29"/>
      <c r="AI143" s="29"/>
      <c r="AJ143" s="29"/>
    </row>
    <row r="144" spans="1:36" ht="18" thickTop="1" thickBot="1" x14ac:dyDescent="0.35">
      <c r="B144" s="362" t="b">
        <v>0</v>
      </c>
      <c r="C144" s="102" t="s">
        <v>41</v>
      </c>
      <c r="D144" s="102" t="s">
        <v>99</v>
      </c>
      <c r="E144" s="109"/>
      <c r="F144" s="109"/>
      <c r="G144" s="114"/>
      <c r="H144" s="138"/>
      <c r="I144" s="138"/>
      <c r="J144" s="114"/>
      <c r="K144" s="138"/>
      <c r="L144" s="364" t="str">
        <f>IF($B144=FALSE,"",MAX(L$139:L143)+1)</f>
        <v/>
      </c>
      <c r="O144" s="32"/>
      <c r="P144" s="33"/>
      <c r="Q144" s="29"/>
      <c r="R144" s="29"/>
      <c r="S144" s="29"/>
      <c r="T144" s="29"/>
      <c r="U144" s="29"/>
      <c r="V144" s="29"/>
      <c r="W144" s="29"/>
      <c r="X144" s="29"/>
      <c r="Y144" s="29"/>
      <c r="Z144" s="29"/>
      <c r="AA144" s="29"/>
      <c r="AB144" s="29"/>
      <c r="AC144" s="29"/>
      <c r="AD144" s="29"/>
      <c r="AE144" s="29"/>
      <c r="AF144" s="29"/>
      <c r="AG144" s="29"/>
      <c r="AH144" s="29"/>
      <c r="AI144" s="29"/>
      <c r="AJ144" s="29"/>
    </row>
    <row r="145" spans="1:36" ht="18" thickTop="1" thickBot="1" x14ac:dyDescent="0.35">
      <c r="B145" s="362" t="b">
        <v>0</v>
      </c>
      <c r="C145" s="102" t="s">
        <v>42</v>
      </c>
      <c r="D145" s="102" t="s">
        <v>99</v>
      </c>
      <c r="E145" s="109"/>
      <c r="F145" s="109"/>
      <c r="G145" s="114"/>
      <c r="H145" s="138"/>
      <c r="I145" s="138"/>
      <c r="J145" s="114"/>
      <c r="K145" s="138"/>
      <c r="L145" s="364" t="str">
        <f>IF($B145=FALSE,"",MAX(L$139:L144)+1)</f>
        <v/>
      </c>
      <c r="O145" s="32"/>
      <c r="P145" s="33"/>
      <c r="Q145" s="29"/>
      <c r="R145" s="29"/>
      <c r="S145" s="29"/>
      <c r="T145" s="29"/>
      <c r="U145" s="29"/>
      <c r="V145" s="29"/>
      <c r="W145" s="29"/>
      <c r="X145" s="29"/>
      <c r="Y145" s="29"/>
      <c r="Z145" s="29"/>
      <c r="AA145" s="29"/>
      <c r="AB145" s="29"/>
      <c r="AC145" s="29"/>
      <c r="AD145" s="29"/>
      <c r="AE145" s="29"/>
      <c r="AF145" s="29"/>
      <c r="AG145" s="29"/>
      <c r="AH145" s="29"/>
      <c r="AI145" s="29"/>
      <c r="AJ145" s="29"/>
    </row>
    <row r="146" spans="1:36" ht="18" thickTop="1" thickBot="1" x14ac:dyDescent="0.35">
      <c r="B146" s="362" t="b">
        <v>0</v>
      </c>
      <c r="C146" s="102" t="s">
        <v>607</v>
      </c>
      <c r="D146" s="102" t="s">
        <v>99</v>
      </c>
      <c r="E146" s="109"/>
      <c r="F146" s="109"/>
      <c r="G146" s="114"/>
      <c r="H146" s="138"/>
      <c r="I146" s="138"/>
      <c r="J146" s="114"/>
      <c r="K146" s="138"/>
      <c r="L146" s="364" t="str">
        <f>IF($B146=FALSE,"",MAX(L$139:L145)+1)</f>
        <v/>
      </c>
      <c r="O146" s="32"/>
      <c r="P146" s="33"/>
      <c r="Q146" s="29"/>
      <c r="R146" s="29"/>
      <c r="S146" s="29"/>
      <c r="T146" s="29"/>
      <c r="U146" s="29"/>
      <c r="V146" s="29"/>
      <c r="W146" s="29"/>
      <c r="X146" s="29"/>
      <c r="Y146" s="29"/>
      <c r="Z146" s="29"/>
      <c r="AA146" s="29"/>
      <c r="AB146" s="29"/>
      <c r="AC146" s="29"/>
      <c r="AD146" s="29"/>
      <c r="AE146" s="29"/>
      <c r="AF146" s="29"/>
      <c r="AG146" s="29"/>
      <c r="AH146" s="29"/>
      <c r="AI146" s="29"/>
      <c r="AJ146" s="29"/>
    </row>
    <row r="147" spans="1:36" ht="18" thickTop="1" thickBot="1" x14ac:dyDescent="0.35">
      <c r="B147" s="362" t="b">
        <v>0</v>
      </c>
      <c r="C147" s="102" t="s">
        <v>175</v>
      </c>
      <c r="D147" s="102" t="s">
        <v>538</v>
      </c>
      <c r="E147" s="109"/>
      <c r="F147" s="109"/>
      <c r="G147" s="114"/>
      <c r="H147" s="138"/>
      <c r="I147" s="138"/>
      <c r="J147" s="114"/>
      <c r="K147" s="138"/>
      <c r="L147" s="364" t="str">
        <f>IF($B147=FALSE,"",MAX(L$139:L146)+1)</f>
        <v/>
      </c>
      <c r="O147" s="32"/>
      <c r="P147" s="34"/>
      <c r="Q147" s="29"/>
      <c r="R147" s="29"/>
      <c r="S147" s="29"/>
      <c r="T147" s="29"/>
      <c r="U147" s="29"/>
      <c r="V147" s="29"/>
      <c r="W147" s="29"/>
      <c r="X147" s="29"/>
      <c r="Y147" s="29"/>
      <c r="Z147" s="29"/>
      <c r="AA147" s="29"/>
      <c r="AB147" s="29"/>
      <c r="AC147" s="29"/>
      <c r="AD147" s="29"/>
      <c r="AE147" s="29"/>
      <c r="AF147" s="29"/>
      <c r="AG147" s="29"/>
      <c r="AH147" s="29"/>
      <c r="AI147" s="29"/>
      <c r="AJ147" s="29"/>
    </row>
    <row r="148" spans="1:36" ht="18" thickTop="1" thickBot="1" x14ac:dyDescent="0.35">
      <c r="B148" s="362" t="b">
        <v>0</v>
      </c>
      <c r="C148" s="102" t="s">
        <v>627</v>
      </c>
      <c r="D148" s="102" t="s">
        <v>608</v>
      </c>
      <c r="E148" s="109"/>
      <c r="F148" s="109"/>
      <c r="G148" s="114"/>
      <c r="H148" s="138"/>
      <c r="I148" s="138"/>
      <c r="J148" s="114"/>
      <c r="K148" s="138"/>
      <c r="L148" s="364" t="str">
        <f>IF($B148=FALSE,"",MAX(L$139:L147)+1)</f>
        <v/>
      </c>
      <c r="O148" s="32"/>
      <c r="P148" s="34"/>
      <c r="Q148" s="29"/>
      <c r="R148" s="29"/>
      <c r="S148" s="29"/>
      <c r="T148" s="29"/>
      <c r="U148" s="29"/>
      <c r="V148" s="29"/>
      <c r="W148" s="29"/>
      <c r="X148" s="29"/>
      <c r="Y148" s="29"/>
      <c r="Z148" s="29"/>
      <c r="AA148" s="29"/>
      <c r="AB148" s="29"/>
      <c r="AC148" s="29"/>
      <c r="AD148" s="29"/>
      <c r="AE148" s="29"/>
      <c r="AF148" s="29"/>
      <c r="AG148" s="29"/>
      <c r="AH148" s="29"/>
      <c r="AI148" s="29"/>
      <c r="AJ148" s="29"/>
    </row>
    <row r="149" spans="1:36" ht="18" thickTop="1" thickBot="1" x14ac:dyDescent="0.35">
      <c r="B149" s="362" t="b">
        <v>0</v>
      </c>
      <c r="C149" s="102" t="s">
        <v>178</v>
      </c>
      <c r="D149" s="102" t="s">
        <v>609</v>
      </c>
      <c r="E149" s="109"/>
      <c r="F149" s="109"/>
      <c r="G149" s="114"/>
      <c r="H149" s="138"/>
      <c r="I149" s="138"/>
      <c r="J149" s="114"/>
      <c r="K149" s="138"/>
      <c r="L149" s="364" t="str">
        <f>IF($B149=FALSE,"",MAX(L$139:L148)+1)</f>
        <v/>
      </c>
      <c r="O149" s="32"/>
      <c r="P149" s="34"/>
      <c r="Q149" s="29"/>
      <c r="R149" s="29"/>
      <c r="S149" s="29"/>
      <c r="T149" s="29"/>
      <c r="U149" s="29"/>
      <c r="V149" s="29"/>
      <c r="W149" s="29"/>
      <c r="X149" s="29"/>
      <c r="Y149" s="29"/>
      <c r="Z149" s="29"/>
      <c r="AA149" s="29"/>
      <c r="AB149" s="29"/>
      <c r="AC149" s="29"/>
      <c r="AD149" s="29"/>
      <c r="AE149" s="29"/>
      <c r="AF149" s="29"/>
      <c r="AG149" s="29"/>
      <c r="AH149" s="29"/>
      <c r="AI149" s="29"/>
      <c r="AJ149" s="29"/>
    </row>
    <row r="150" spans="1:36" ht="38.450000000000003" customHeight="1" thickTop="1" thickBot="1" x14ac:dyDescent="0.35">
      <c r="B150" s="362" t="b">
        <v>0</v>
      </c>
      <c r="C150" s="190" t="s">
        <v>412</v>
      </c>
      <c r="D150" s="190" t="s">
        <v>99</v>
      </c>
      <c r="E150" s="109"/>
      <c r="F150" s="109"/>
      <c r="G150" s="114"/>
      <c r="H150" s="138"/>
      <c r="I150" s="138"/>
      <c r="J150" s="114"/>
      <c r="K150" s="138"/>
      <c r="L150" s="364" t="str">
        <f>IF($B150=FALSE,"",MAX(L$139:L149)+1)</f>
        <v/>
      </c>
      <c r="O150" s="32"/>
      <c r="P150" s="34"/>
      <c r="Q150" s="29"/>
      <c r="R150" s="29"/>
      <c r="S150" s="29"/>
      <c r="T150" s="29"/>
      <c r="U150" s="29"/>
      <c r="V150" s="29"/>
      <c r="W150" s="29"/>
      <c r="X150" s="29"/>
      <c r="Y150" s="29"/>
      <c r="Z150" s="29"/>
      <c r="AA150" s="29"/>
      <c r="AB150" s="29"/>
      <c r="AC150" s="29"/>
      <c r="AD150" s="29"/>
      <c r="AE150" s="29"/>
      <c r="AF150" s="29"/>
      <c r="AG150" s="29"/>
      <c r="AH150" s="29"/>
      <c r="AI150" s="29"/>
      <c r="AJ150" s="29"/>
    </row>
    <row r="151" spans="1:36" ht="38.450000000000003" customHeight="1" thickTop="1" thickBot="1" x14ac:dyDescent="0.35">
      <c r="B151" s="362" t="b">
        <v>0</v>
      </c>
      <c r="C151" s="190" t="s">
        <v>412</v>
      </c>
      <c r="D151" s="190" t="s">
        <v>99</v>
      </c>
      <c r="E151" s="109"/>
      <c r="F151" s="109"/>
      <c r="G151" s="114"/>
      <c r="H151" s="138"/>
      <c r="I151" s="138"/>
      <c r="J151" s="114"/>
      <c r="K151" s="138"/>
      <c r="L151" s="364" t="str">
        <f>IF($B151=FALSE,"",MAX(L$139:L150)+1)</f>
        <v/>
      </c>
      <c r="O151" s="32"/>
      <c r="P151" s="34"/>
      <c r="Q151" s="29"/>
      <c r="R151" s="29"/>
      <c r="S151" s="29"/>
      <c r="T151" s="29"/>
      <c r="U151" s="29"/>
      <c r="V151" s="29"/>
      <c r="W151" s="29"/>
      <c r="X151" s="29"/>
      <c r="Y151" s="29"/>
      <c r="Z151" s="29"/>
      <c r="AA151" s="29"/>
      <c r="AB151" s="29"/>
      <c r="AC151" s="29"/>
      <c r="AD151" s="29"/>
      <c r="AE151" s="29"/>
      <c r="AF151" s="29"/>
      <c r="AG151" s="29"/>
      <c r="AH151" s="29"/>
      <c r="AI151" s="29"/>
      <c r="AJ151" s="29"/>
    </row>
    <row r="152" spans="1:36" ht="38.450000000000003" customHeight="1" thickTop="1" thickBot="1" x14ac:dyDescent="0.35">
      <c r="B152" s="362" t="b">
        <v>0</v>
      </c>
      <c r="C152" s="190" t="s">
        <v>412</v>
      </c>
      <c r="D152" s="190" t="s">
        <v>99</v>
      </c>
      <c r="E152" s="109"/>
      <c r="F152" s="109"/>
      <c r="G152" s="114"/>
      <c r="H152" s="138"/>
      <c r="I152" s="138"/>
      <c r="J152" s="114"/>
      <c r="K152" s="138"/>
      <c r="L152" s="364" t="str">
        <f>IF($B152=FALSE,"",MAX(L$139:L151)+1)</f>
        <v/>
      </c>
      <c r="O152" s="32"/>
      <c r="P152" s="34"/>
      <c r="Q152" s="29"/>
      <c r="R152" s="29"/>
      <c r="S152" s="29"/>
      <c r="T152" s="29"/>
      <c r="U152" s="29"/>
      <c r="V152" s="29"/>
      <c r="W152" s="29"/>
      <c r="X152" s="29"/>
      <c r="Y152" s="29"/>
      <c r="Z152" s="29"/>
      <c r="AA152" s="29"/>
      <c r="AB152" s="29"/>
      <c r="AC152" s="29"/>
      <c r="AD152" s="29"/>
      <c r="AE152" s="29"/>
      <c r="AF152" s="29"/>
      <c r="AG152" s="29"/>
      <c r="AH152" s="29"/>
      <c r="AI152" s="29"/>
      <c r="AJ152" s="29"/>
    </row>
    <row r="153" spans="1:36" ht="16.5" thickTop="1" thickBot="1" x14ac:dyDescent="0.3">
      <c r="A153" s="93"/>
      <c r="B153" s="153" t="s">
        <v>805</v>
      </c>
      <c r="C153" s="153" t="s">
        <v>135</v>
      </c>
      <c r="D153" s="153"/>
      <c r="E153" s="153"/>
      <c r="F153" s="153"/>
      <c r="G153" s="153"/>
      <c r="H153" s="153"/>
      <c r="I153" s="153"/>
      <c r="J153" s="153"/>
      <c r="K153" s="153"/>
      <c r="L153" s="18"/>
      <c r="O153" s="32"/>
      <c r="P153" s="29"/>
      <c r="Q153" s="29"/>
      <c r="R153" s="29"/>
      <c r="S153" s="29"/>
      <c r="T153" s="29"/>
      <c r="U153" s="29"/>
      <c r="V153" s="29"/>
      <c r="W153" s="29"/>
      <c r="X153" s="29"/>
      <c r="Y153" s="29"/>
      <c r="Z153" s="29"/>
      <c r="AA153" s="29"/>
      <c r="AB153" s="29"/>
      <c r="AC153" s="29"/>
      <c r="AD153" s="29"/>
      <c r="AE153" s="29"/>
      <c r="AF153" s="29"/>
      <c r="AG153" s="29"/>
      <c r="AH153" s="29"/>
      <c r="AI153" s="29"/>
      <c r="AJ153" s="29"/>
    </row>
    <row r="154" spans="1:36" ht="18" customHeight="1" thickTop="1" thickBot="1" x14ac:dyDescent="0.3">
      <c r="B154" s="38"/>
      <c r="C154"/>
      <c r="D154" s="25"/>
      <c r="E154" s="156" t="s">
        <v>430</v>
      </c>
      <c r="F154" s="156"/>
      <c r="G154" s="156" t="s">
        <v>86</v>
      </c>
      <c r="H154" s="156"/>
      <c r="I154" s="156" t="s">
        <v>99</v>
      </c>
      <c r="J154" s="156"/>
      <c r="K154" s="156"/>
      <c r="L154" s="18"/>
      <c r="O154" s="32"/>
      <c r="P154" s="29"/>
      <c r="Q154" s="29"/>
      <c r="R154" s="29"/>
      <c r="S154" s="29"/>
      <c r="T154" s="29"/>
      <c r="U154" s="29"/>
      <c r="V154" s="29"/>
      <c r="W154" s="29"/>
      <c r="X154" s="29"/>
      <c r="Y154" s="29"/>
      <c r="Z154" s="29"/>
      <c r="AA154" s="29"/>
      <c r="AB154" s="29"/>
      <c r="AC154" s="29"/>
      <c r="AD154" s="29"/>
      <c r="AE154" s="29"/>
      <c r="AF154" s="29"/>
      <c r="AG154" s="29"/>
      <c r="AH154" s="29"/>
      <c r="AI154" s="29"/>
      <c r="AJ154" s="29"/>
    </row>
    <row r="155" spans="1:36" ht="34.5" thickTop="1" thickBot="1" x14ac:dyDescent="0.3">
      <c r="B155" s="9"/>
      <c r="C155" s="103" t="s">
        <v>146</v>
      </c>
      <c r="D155" s="103" t="s">
        <v>136</v>
      </c>
      <c r="E155" s="103" t="s">
        <v>14</v>
      </c>
      <c r="F155" s="103" t="s">
        <v>145</v>
      </c>
      <c r="G155" s="103" t="s">
        <v>15</v>
      </c>
      <c r="H155" s="103" t="s">
        <v>16</v>
      </c>
      <c r="I155" s="103" t="s">
        <v>622</v>
      </c>
      <c r="J155" s="103" t="s">
        <v>17</v>
      </c>
      <c r="K155" s="103" t="s">
        <v>18</v>
      </c>
      <c r="L155" s="18"/>
      <c r="O155" s="32"/>
      <c r="P155" s="31"/>
      <c r="Q155" s="29"/>
      <c r="R155" s="29"/>
      <c r="S155" s="29"/>
      <c r="T155" s="29"/>
      <c r="U155" s="29"/>
      <c r="V155" s="29"/>
      <c r="W155" s="29"/>
      <c r="X155" s="29"/>
      <c r="Y155" s="29"/>
      <c r="Z155" s="29"/>
      <c r="AA155" s="29"/>
      <c r="AB155" s="29"/>
      <c r="AC155" s="29"/>
      <c r="AD155" s="29"/>
      <c r="AE155" s="29"/>
      <c r="AF155" s="29"/>
      <c r="AG155" s="29"/>
      <c r="AH155" s="29"/>
      <c r="AI155" s="29"/>
      <c r="AJ155" s="29"/>
    </row>
    <row r="156" spans="1:36" ht="18" thickTop="1" thickBot="1" x14ac:dyDescent="0.35">
      <c r="B156" s="362" t="b">
        <v>0</v>
      </c>
      <c r="C156" s="102" t="s">
        <v>134</v>
      </c>
      <c r="D156" s="102" t="s">
        <v>443</v>
      </c>
      <c r="E156" s="109"/>
      <c r="F156" s="109"/>
      <c r="G156" s="114"/>
      <c r="H156" s="138"/>
      <c r="I156" s="138"/>
      <c r="J156" s="114"/>
      <c r="K156" s="138"/>
      <c r="L156" s="364" t="str">
        <f>IF($B156=FALSE,"",MAX(L$155:L155)+1)</f>
        <v/>
      </c>
      <c r="O156" s="32"/>
      <c r="P156" s="34"/>
      <c r="Q156" s="29"/>
      <c r="R156" s="29"/>
      <c r="S156" s="29"/>
      <c r="T156" s="29"/>
      <c r="U156" s="29"/>
      <c r="V156" s="29"/>
      <c r="W156" s="29"/>
      <c r="X156" s="29"/>
      <c r="Y156" s="29"/>
      <c r="Z156" s="29"/>
      <c r="AA156" s="29"/>
      <c r="AB156" s="29"/>
      <c r="AC156" s="29"/>
      <c r="AD156" s="29"/>
      <c r="AE156" s="29"/>
      <c r="AF156" s="29"/>
      <c r="AG156" s="29"/>
      <c r="AH156" s="29"/>
      <c r="AI156" s="29"/>
      <c r="AJ156" s="29"/>
    </row>
    <row r="157" spans="1:36" ht="18" thickTop="1" thickBot="1" x14ac:dyDescent="0.35">
      <c r="B157" s="362" t="b">
        <v>0</v>
      </c>
      <c r="C157" s="102" t="s">
        <v>48</v>
      </c>
      <c r="D157" s="102" t="s">
        <v>443</v>
      </c>
      <c r="E157" s="109"/>
      <c r="F157" s="114" t="str">
        <f>IFERROR(INDEX('BAZA PODATKOV'!$B$221:$B$311,MATCH(E157,'BAZA PODATKOV'!$A$221:$A$311,0),1),"")</f>
        <v/>
      </c>
      <c r="G157" s="114"/>
      <c r="H157" s="138"/>
      <c r="I157" s="138"/>
      <c r="J157" s="114"/>
      <c r="K157" s="138"/>
      <c r="L157" s="364" t="str">
        <f>IF($B157=FALSE,"",MAX(L$155:L156)+1)</f>
        <v/>
      </c>
      <c r="O157" s="32"/>
      <c r="P157" s="34"/>
      <c r="Q157" s="29"/>
      <c r="R157" s="29"/>
      <c r="S157" s="29"/>
      <c r="T157" s="29"/>
      <c r="U157" s="29"/>
      <c r="V157" s="29"/>
      <c r="W157" s="29"/>
      <c r="X157" s="29"/>
      <c r="Y157" s="29"/>
      <c r="Z157" s="29"/>
      <c r="AA157" s="29"/>
      <c r="AB157" s="29"/>
      <c r="AC157" s="29"/>
      <c r="AD157" s="29"/>
      <c r="AE157" s="29"/>
      <c r="AF157" s="29"/>
      <c r="AG157" s="29"/>
      <c r="AH157" s="29"/>
      <c r="AI157" s="29"/>
      <c r="AJ157" s="29"/>
    </row>
    <row r="158" spans="1:36" ht="18" thickTop="1" thickBot="1" x14ac:dyDescent="0.35">
      <c r="B158" s="362" t="b">
        <v>0</v>
      </c>
      <c r="C158" s="102" t="s">
        <v>49</v>
      </c>
      <c r="D158" s="102" t="s">
        <v>443</v>
      </c>
      <c r="E158" s="22"/>
      <c r="F158" s="22"/>
      <c r="G158" s="114"/>
      <c r="H158" s="138"/>
      <c r="I158" s="138"/>
      <c r="J158" s="114"/>
      <c r="K158" s="138"/>
      <c r="L158" s="364" t="str">
        <f>IF($B158=FALSE,"",MAX(L$155:L157)+1)</f>
        <v/>
      </c>
      <c r="O158" s="32"/>
      <c r="P158" s="34"/>
      <c r="Q158" s="29"/>
      <c r="R158" s="29"/>
      <c r="S158" s="29"/>
      <c r="T158" s="29"/>
      <c r="U158" s="29"/>
      <c r="V158" s="29"/>
      <c r="W158" s="29"/>
      <c r="X158" s="29"/>
      <c r="Y158" s="29"/>
      <c r="Z158" s="29"/>
      <c r="AA158" s="29"/>
      <c r="AB158" s="29"/>
      <c r="AC158" s="29"/>
      <c r="AD158" s="29"/>
      <c r="AE158" s="29"/>
      <c r="AF158" s="29"/>
      <c r="AG158" s="29"/>
      <c r="AH158" s="29"/>
      <c r="AI158" s="29"/>
      <c r="AJ158" s="29"/>
    </row>
    <row r="159" spans="1:36" ht="18" thickTop="1" thickBot="1" x14ac:dyDescent="0.35">
      <c r="B159" s="362" t="b">
        <v>0</v>
      </c>
      <c r="C159" s="102" t="s">
        <v>40</v>
      </c>
      <c r="D159" s="102" t="s">
        <v>443</v>
      </c>
      <c r="E159" s="109"/>
      <c r="F159" s="109"/>
      <c r="G159" s="114"/>
      <c r="H159" s="138"/>
      <c r="I159" s="138"/>
      <c r="J159" s="114"/>
      <c r="K159" s="138"/>
      <c r="L159" s="364" t="str">
        <f>IF($B159=FALSE,"",MAX(L$155:L158)+1)</f>
        <v/>
      </c>
      <c r="O159" s="32"/>
      <c r="P159" s="34"/>
      <c r="Q159" s="29"/>
      <c r="R159" s="29"/>
      <c r="S159" s="29"/>
      <c r="T159" s="29"/>
      <c r="U159" s="29"/>
      <c r="V159" s="29"/>
      <c r="W159" s="29"/>
      <c r="X159" s="29"/>
      <c r="Y159" s="29"/>
      <c r="Z159" s="29"/>
      <c r="AA159" s="29"/>
      <c r="AB159" s="29"/>
      <c r="AC159" s="29"/>
      <c r="AD159" s="29"/>
      <c r="AE159" s="29"/>
      <c r="AF159" s="29"/>
      <c r="AG159" s="29"/>
      <c r="AH159" s="29"/>
      <c r="AI159" s="29"/>
      <c r="AJ159" s="29"/>
    </row>
    <row r="160" spans="1:36" ht="18" thickTop="1" thickBot="1" x14ac:dyDescent="0.35">
      <c r="B160" s="362" t="b">
        <v>0</v>
      </c>
      <c r="C160" s="102" t="s">
        <v>41</v>
      </c>
      <c r="D160" s="102" t="s">
        <v>443</v>
      </c>
      <c r="E160" s="109"/>
      <c r="F160" s="109"/>
      <c r="G160" s="114"/>
      <c r="H160" s="138"/>
      <c r="I160" s="138"/>
      <c r="J160" s="114"/>
      <c r="K160" s="138"/>
      <c r="L160" s="364" t="str">
        <f>IF($B160=FALSE,"",MAX(L$155:L159)+1)</f>
        <v/>
      </c>
      <c r="O160" s="32"/>
      <c r="P160" s="29"/>
      <c r="Q160" s="29"/>
      <c r="R160" s="29"/>
      <c r="S160" s="29"/>
      <c r="T160" s="29"/>
      <c r="U160" s="29"/>
      <c r="V160" s="29"/>
      <c r="W160" s="29"/>
      <c r="X160" s="29"/>
      <c r="Y160" s="29"/>
      <c r="Z160" s="29"/>
      <c r="AA160" s="29"/>
      <c r="AB160" s="29"/>
      <c r="AC160" s="29"/>
      <c r="AD160" s="29"/>
      <c r="AE160" s="29"/>
      <c r="AF160" s="29"/>
      <c r="AG160" s="29"/>
      <c r="AH160" s="29"/>
      <c r="AI160" s="29"/>
      <c r="AJ160" s="29"/>
    </row>
    <row r="161" spans="1:36" ht="18" thickTop="1" thickBot="1" x14ac:dyDescent="0.35">
      <c r="B161" s="362" t="b">
        <v>0</v>
      </c>
      <c r="C161" s="102" t="s">
        <v>42</v>
      </c>
      <c r="D161" s="102" t="s">
        <v>443</v>
      </c>
      <c r="E161" s="109"/>
      <c r="F161" s="109"/>
      <c r="G161" s="114"/>
      <c r="H161" s="138"/>
      <c r="I161" s="138"/>
      <c r="J161" s="114"/>
      <c r="K161" s="138"/>
      <c r="L161" s="364" t="str">
        <f>IF($B161=FALSE,"",MAX(L$155:L160)+1)</f>
        <v/>
      </c>
      <c r="O161" s="32"/>
      <c r="P161" s="29"/>
      <c r="Q161" s="29"/>
      <c r="R161" s="29"/>
      <c r="S161" s="29"/>
      <c r="T161" s="29"/>
      <c r="U161" s="29"/>
      <c r="V161" s="29"/>
      <c r="W161" s="29"/>
      <c r="X161" s="29"/>
      <c r="Y161" s="29"/>
      <c r="Z161" s="29"/>
      <c r="AA161" s="29"/>
      <c r="AB161" s="29"/>
      <c r="AC161" s="29"/>
      <c r="AD161" s="29"/>
      <c r="AE161" s="29"/>
      <c r="AF161" s="29"/>
      <c r="AG161" s="29"/>
      <c r="AH161" s="29"/>
      <c r="AI161" s="29"/>
      <c r="AJ161" s="29"/>
    </row>
    <row r="162" spans="1:36" ht="18" thickTop="1" thickBot="1" x14ac:dyDescent="0.35">
      <c r="B162" s="362" t="b">
        <v>0</v>
      </c>
      <c r="C162" s="102" t="s">
        <v>51</v>
      </c>
      <c r="D162" s="102" t="s">
        <v>443</v>
      </c>
      <c r="E162" s="109"/>
      <c r="F162" s="109"/>
      <c r="G162" s="114"/>
      <c r="H162" s="138"/>
      <c r="I162" s="138"/>
      <c r="J162" s="114"/>
      <c r="K162" s="138"/>
      <c r="L162" s="364" t="str">
        <f>IF($B162=FALSE,"",MAX(L$155:L161)+1)</f>
        <v/>
      </c>
      <c r="O162" s="32"/>
      <c r="P162" s="29"/>
      <c r="Q162" s="29"/>
      <c r="R162" s="29"/>
      <c r="S162" s="29"/>
      <c r="T162" s="29"/>
      <c r="U162" s="29"/>
      <c r="V162" s="29"/>
      <c r="W162" s="29"/>
      <c r="X162" s="29"/>
      <c r="Y162" s="29"/>
      <c r="Z162" s="29"/>
      <c r="AA162" s="29"/>
      <c r="AB162" s="29"/>
      <c r="AC162" s="29"/>
      <c r="AD162" s="29"/>
      <c r="AE162" s="29"/>
      <c r="AF162" s="29"/>
      <c r="AG162" s="29"/>
      <c r="AH162" s="29"/>
      <c r="AI162" s="29"/>
      <c r="AJ162" s="29"/>
    </row>
    <row r="163" spans="1:36" ht="18" thickTop="1" thickBot="1" x14ac:dyDescent="0.35">
      <c r="B163" s="362" t="b">
        <v>0</v>
      </c>
      <c r="C163" s="102" t="s">
        <v>610</v>
      </c>
      <c r="D163" s="102" t="s">
        <v>443</v>
      </c>
      <c r="E163" s="63"/>
      <c r="F163" s="63"/>
      <c r="G163" s="114"/>
      <c r="H163" s="138"/>
      <c r="I163" s="138"/>
      <c r="J163" s="114"/>
      <c r="K163" s="138"/>
      <c r="L163" s="364" t="str">
        <f>IF($B163=FALSE,"",MAX(L$155:L162)+1)</f>
        <v/>
      </c>
      <c r="O163" s="32"/>
      <c r="P163" s="29"/>
      <c r="Q163" s="29"/>
      <c r="R163" s="29"/>
      <c r="S163" s="29"/>
      <c r="T163" s="29"/>
      <c r="U163" s="29"/>
      <c r="V163" s="29"/>
      <c r="W163" s="29"/>
      <c r="X163" s="29"/>
      <c r="Y163" s="29"/>
      <c r="Z163" s="29"/>
      <c r="AA163" s="29"/>
      <c r="AB163" s="29"/>
      <c r="AC163" s="29"/>
      <c r="AD163" s="29"/>
      <c r="AE163" s="29"/>
      <c r="AF163" s="29"/>
      <c r="AG163" s="29"/>
      <c r="AH163" s="29"/>
      <c r="AI163" s="29"/>
      <c r="AJ163" s="29"/>
    </row>
    <row r="164" spans="1:36" ht="18" thickTop="1" thickBot="1" x14ac:dyDescent="0.35">
      <c r="B164" s="362" t="b">
        <v>0</v>
      </c>
      <c r="C164" s="190" t="s">
        <v>412</v>
      </c>
      <c r="D164" s="190" t="s">
        <v>99</v>
      </c>
      <c r="E164" s="63"/>
      <c r="F164" s="63"/>
      <c r="G164" s="114"/>
      <c r="H164" s="138"/>
      <c r="I164" s="138"/>
      <c r="J164" s="114"/>
      <c r="K164" s="138"/>
      <c r="L164" s="364" t="str">
        <f>IF($B164=FALSE,"",MAX(L$155:L163)+1)</f>
        <v/>
      </c>
      <c r="O164" s="32"/>
      <c r="P164" s="29"/>
      <c r="Q164" s="29"/>
      <c r="R164" s="29"/>
      <c r="S164" s="29"/>
      <c r="T164" s="29"/>
      <c r="U164" s="29"/>
      <c r="V164" s="29"/>
      <c r="W164" s="29"/>
      <c r="X164" s="29"/>
      <c r="Y164" s="29"/>
      <c r="Z164" s="29"/>
      <c r="AA164" s="29"/>
      <c r="AB164" s="29"/>
      <c r="AC164" s="29"/>
      <c r="AD164" s="29"/>
      <c r="AE164" s="29"/>
      <c r="AF164" s="29"/>
      <c r="AG164" s="29"/>
      <c r="AH164" s="29"/>
      <c r="AI164" s="29"/>
      <c r="AJ164" s="29"/>
    </row>
    <row r="165" spans="1:36" ht="18" thickTop="1" thickBot="1" x14ac:dyDescent="0.35">
      <c r="B165" s="362" t="b">
        <v>0</v>
      </c>
      <c r="C165" s="190" t="s">
        <v>412</v>
      </c>
      <c r="D165" s="190" t="s">
        <v>99</v>
      </c>
      <c r="E165" s="63"/>
      <c r="F165" s="63"/>
      <c r="G165" s="114"/>
      <c r="H165" s="138"/>
      <c r="I165" s="138"/>
      <c r="J165" s="114"/>
      <c r="K165" s="138"/>
      <c r="L165" s="364" t="str">
        <f>IF($B165=FALSE,"",MAX(L$155:L164)+1)</f>
        <v/>
      </c>
      <c r="O165" s="32"/>
      <c r="P165" s="29"/>
      <c r="Q165" s="29"/>
      <c r="R165" s="29"/>
      <c r="S165" s="29"/>
      <c r="T165" s="29"/>
      <c r="U165" s="29"/>
      <c r="V165" s="29"/>
      <c r="W165" s="29"/>
      <c r="X165" s="29"/>
      <c r="Y165" s="29"/>
      <c r="Z165" s="29"/>
      <c r="AA165" s="29"/>
      <c r="AB165" s="29"/>
      <c r="AC165" s="29"/>
      <c r="AD165" s="29"/>
      <c r="AE165" s="29"/>
      <c r="AF165" s="29"/>
      <c r="AG165" s="29"/>
      <c r="AH165" s="29"/>
      <c r="AI165" s="29"/>
      <c r="AJ165" s="29"/>
    </row>
    <row r="166" spans="1:36" ht="18" thickTop="1" thickBot="1" x14ac:dyDescent="0.35">
      <c r="B166" s="362" t="b">
        <v>0</v>
      </c>
      <c r="C166" s="190" t="s">
        <v>412</v>
      </c>
      <c r="D166" s="190" t="s">
        <v>99</v>
      </c>
      <c r="E166" s="63"/>
      <c r="F166" s="63"/>
      <c r="G166" s="114"/>
      <c r="H166" s="138"/>
      <c r="I166" s="138"/>
      <c r="J166" s="114"/>
      <c r="K166" s="138"/>
      <c r="L166" s="364" t="str">
        <f>IF($B166=FALSE,"",MAX(L$155:L165)+1)</f>
        <v/>
      </c>
      <c r="O166" s="32"/>
      <c r="P166" s="29"/>
      <c r="Q166" s="29"/>
      <c r="R166" s="29"/>
      <c r="S166" s="29"/>
      <c r="T166" s="29"/>
      <c r="U166" s="29"/>
      <c r="V166" s="29"/>
      <c r="W166" s="29"/>
      <c r="X166" s="29"/>
      <c r="Y166" s="29"/>
      <c r="Z166" s="29"/>
      <c r="AA166" s="29"/>
      <c r="AB166" s="29"/>
      <c r="AC166" s="29"/>
      <c r="AD166" s="29"/>
      <c r="AE166" s="29"/>
      <c r="AF166" s="29"/>
      <c r="AG166" s="29"/>
      <c r="AH166" s="29"/>
      <c r="AI166" s="29"/>
      <c r="AJ166" s="29"/>
    </row>
    <row r="167" spans="1:36" ht="16.5" thickTop="1" thickBot="1" x14ac:dyDescent="0.3">
      <c r="A167" s="93"/>
      <c r="B167" s="153" t="s">
        <v>806</v>
      </c>
      <c r="C167" s="153" t="s">
        <v>110</v>
      </c>
      <c r="D167" s="153"/>
      <c r="E167" s="153"/>
      <c r="F167" s="153"/>
      <c r="G167" s="153"/>
      <c r="H167" s="153"/>
      <c r="I167" s="153"/>
      <c r="J167" s="153"/>
      <c r="K167" s="153"/>
      <c r="L167" s="18"/>
      <c r="O167" s="32"/>
      <c r="P167" s="29"/>
      <c r="Q167" s="29"/>
      <c r="R167" s="29"/>
      <c r="S167" s="29"/>
      <c r="T167" s="29"/>
      <c r="U167" s="29"/>
      <c r="V167" s="29"/>
      <c r="W167" s="29"/>
      <c r="X167" s="29"/>
      <c r="Y167" s="29"/>
      <c r="Z167" s="29"/>
      <c r="AA167" s="29"/>
      <c r="AB167" s="29"/>
      <c r="AC167" s="29"/>
      <c r="AD167" s="29"/>
      <c r="AE167" s="29"/>
      <c r="AF167" s="29"/>
      <c r="AG167" s="29"/>
      <c r="AH167" s="29"/>
      <c r="AI167" s="29"/>
      <c r="AJ167" s="29"/>
    </row>
    <row r="168" spans="1:36" ht="18" customHeight="1" thickTop="1" thickBot="1" x14ac:dyDescent="0.3">
      <c r="B168" s="38"/>
      <c r="C168"/>
      <c r="D168" s="25"/>
      <c r="E168" s="156" t="s">
        <v>430</v>
      </c>
      <c r="F168" s="156"/>
      <c r="G168" s="156" t="s">
        <v>86</v>
      </c>
      <c r="H168" s="156"/>
      <c r="I168" s="156" t="s">
        <v>99</v>
      </c>
      <c r="J168" s="156"/>
      <c r="K168" s="156"/>
      <c r="L168" s="18"/>
      <c r="O168" s="32"/>
      <c r="P168" s="29"/>
      <c r="Q168" s="29"/>
      <c r="R168" s="29"/>
      <c r="S168" s="29"/>
      <c r="T168" s="29"/>
      <c r="U168" s="29"/>
      <c r="V168" s="29"/>
      <c r="W168" s="29"/>
      <c r="X168" s="29"/>
      <c r="Y168" s="29"/>
      <c r="Z168" s="29"/>
      <c r="AA168" s="29"/>
      <c r="AB168" s="29"/>
      <c r="AC168" s="29"/>
      <c r="AD168" s="29"/>
      <c r="AE168" s="29"/>
      <c r="AF168" s="29"/>
      <c r="AG168" s="29"/>
      <c r="AH168" s="29"/>
      <c r="AI168" s="29"/>
      <c r="AJ168" s="29"/>
    </row>
    <row r="169" spans="1:36" ht="34.5" thickTop="1" thickBot="1" x14ac:dyDescent="0.3">
      <c r="A169" s="97"/>
      <c r="B169" s="9"/>
      <c r="C169" s="103" t="s">
        <v>146</v>
      </c>
      <c r="D169" s="103" t="s">
        <v>136</v>
      </c>
      <c r="E169" s="103" t="s">
        <v>14</v>
      </c>
      <c r="F169" s="103" t="s">
        <v>145</v>
      </c>
      <c r="G169" s="103" t="s">
        <v>15</v>
      </c>
      <c r="H169" s="103" t="s">
        <v>16</v>
      </c>
      <c r="I169" s="103" t="s">
        <v>622</v>
      </c>
      <c r="J169" s="103" t="s">
        <v>17</v>
      </c>
      <c r="K169" s="103" t="s">
        <v>18</v>
      </c>
      <c r="L169" s="18"/>
      <c r="O169" s="32"/>
      <c r="P169" s="31"/>
      <c r="Q169" s="29"/>
      <c r="R169" s="29"/>
      <c r="S169" s="29"/>
      <c r="T169" s="29"/>
      <c r="U169" s="29"/>
      <c r="V169" s="29"/>
      <c r="W169" s="29"/>
      <c r="X169" s="29"/>
      <c r="Y169" s="29"/>
      <c r="Z169" s="29"/>
      <c r="AA169" s="29"/>
      <c r="AB169" s="29"/>
      <c r="AC169" s="29"/>
      <c r="AD169" s="29"/>
      <c r="AE169" s="29"/>
      <c r="AF169" s="29"/>
      <c r="AG169" s="29"/>
      <c r="AH169" s="29"/>
      <c r="AI169" s="29"/>
      <c r="AJ169" s="29"/>
    </row>
    <row r="170" spans="1:36" ht="42.6" customHeight="1" thickTop="1" thickBot="1" x14ac:dyDescent="0.35">
      <c r="B170" s="362" t="b">
        <v>0</v>
      </c>
      <c r="C170" s="102" t="s">
        <v>218</v>
      </c>
      <c r="D170" s="104" t="s">
        <v>148</v>
      </c>
      <c r="E170" s="109" t="s">
        <v>549</v>
      </c>
      <c r="F170" s="109" t="s">
        <v>555</v>
      </c>
      <c r="G170" s="114"/>
      <c r="H170" s="138"/>
      <c r="I170" s="138"/>
      <c r="J170" s="114"/>
      <c r="K170" s="138"/>
      <c r="L170" s="364" t="str">
        <f>IF($B170=FALSE,"",MAX(L$169:L169)+1)</f>
        <v/>
      </c>
      <c r="O170" s="32"/>
      <c r="P170" s="34"/>
      <c r="Q170" s="29"/>
      <c r="R170" s="29"/>
      <c r="S170" s="29"/>
      <c r="T170" s="29"/>
      <c r="U170" s="29"/>
      <c r="V170" s="29"/>
      <c r="W170" s="29"/>
      <c r="X170" s="29"/>
      <c r="Y170" s="29"/>
      <c r="Z170" s="29"/>
      <c r="AA170" s="29"/>
      <c r="AB170" s="29"/>
      <c r="AC170" s="29"/>
      <c r="AD170" s="29"/>
      <c r="AE170" s="29"/>
      <c r="AF170" s="29"/>
      <c r="AG170" s="29"/>
      <c r="AH170" s="29"/>
      <c r="AI170" s="29"/>
      <c r="AJ170" s="29"/>
    </row>
    <row r="171" spans="1:36" ht="42.6" customHeight="1" thickTop="1" thickBot="1" x14ac:dyDescent="0.35">
      <c r="B171" s="362" t="b">
        <v>0</v>
      </c>
      <c r="C171" s="102" t="s">
        <v>219</v>
      </c>
      <c r="D171" s="104" t="s">
        <v>147</v>
      </c>
      <c r="E171" s="109" t="s">
        <v>549</v>
      </c>
      <c r="F171" s="109" t="s">
        <v>555</v>
      </c>
      <c r="G171" s="114"/>
      <c r="H171" s="138"/>
      <c r="I171" s="138"/>
      <c r="J171" s="114"/>
      <c r="K171" s="138"/>
      <c r="L171" s="364" t="str">
        <f>IF($B171=FALSE,"",MAX(L$169:L170)+1)</f>
        <v/>
      </c>
      <c r="O171" s="32"/>
      <c r="P171" s="34"/>
      <c r="Q171" s="29"/>
      <c r="R171" s="29"/>
      <c r="S171" s="29"/>
      <c r="T171" s="29"/>
      <c r="U171" s="29"/>
      <c r="V171" s="29"/>
      <c r="W171" s="29"/>
      <c r="X171" s="29"/>
      <c r="Y171" s="29"/>
      <c r="Z171" s="29"/>
      <c r="AA171" s="29"/>
      <c r="AB171" s="29"/>
      <c r="AC171" s="29"/>
      <c r="AD171" s="29"/>
      <c r="AE171" s="29"/>
      <c r="AF171" s="29"/>
      <c r="AG171" s="29"/>
      <c r="AH171" s="29"/>
      <c r="AI171" s="29"/>
      <c r="AJ171" s="29"/>
    </row>
    <row r="172" spans="1:36" ht="34.5" thickTop="1" thickBot="1" x14ac:dyDescent="0.35">
      <c r="B172" s="362" t="b">
        <v>0</v>
      </c>
      <c r="C172" s="102" t="s">
        <v>155</v>
      </c>
      <c r="D172" s="104" t="s">
        <v>435</v>
      </c>
      <c r="E172" s="109" t="s">
        <v>554</v>
      </c>
      <c r="F172" s="109" t="s">
        <v>553</v>
      </c>
      <c r="G172" s="114"/>
      <c r="H172" s="138"/>
      <c r="I172" s="138"/>
      <c r="J172" s="114"/>
      <c r="K172" s="138"/>
      <c r="L172" s="364" t="str">
        <f>IF($B172=FALSE,"",MAX(L$169:L171)+1)</f>
        <v/>
      </c>
      <c r="O172" s="32"/>
      <c r="P172" s="34"/>
      <c r="Q172" s="29"/>
      <c r="R172" s="29"/>
      <c r="S172" s="29"/>
      <c r="T172" s="29"/>
      <c r="U172" s="29"/>
      <c r="V172" s="29"/>
      <c r="W172" s="29"/>
      <c r="X172" s="29"/>
      <c r="Y172" s="29"/>
      <c r="Z172" s="29"/>
      <c r="AA172" s="29"/>
      <c r="AB172" s="29"/>
      <c r="AC172" s="29"/>
      <c r="AD172" s="29"/>
      <c r="AE172" s="29"/>
      <c r="AF172" s="29"/>
      <c r="AG172" s="29"/>
      <c r="AH172" s="29"/>
      <c r="AI172" s="29"/>
      <c r="AJ172" s="29"/>
    </row>
    <row r="173" spans="1:36" ht="42" customHeight="1" thickTop="1" thickBot="1" x14ac:dyDescent="0.35">
      <c r="B173" s="362" t="b">
        <v>0</v>
      </c>
      <c r="C173" s="102" t="s">
        <v>158</v>
      </c>
      <c r="D173" s="104" t="s">
        <v>436</v>
      </c>
      <c r="E173" s="109" t="s">
        <v>552</v>
      </c>
      <c r="F173" s="109" t="s">
        <v>553</v>
      </c>
      <c r="G173" s="114"/>
      <c r="H173" s="138"/>
      <c r="I173" s="138"/>
      <c r="J173" s="114"/>
      <c r="K173" s="138"/>
      <c r="L173" s="364" t="str">
        <f>IF($B173=FALSE,"",MAX(L$169:L172)+1)</f>
        <v/>
      </c>
      <c r="O173" s="32"/>
      <c r="P173" s="34"/>
      <c r="Q173" s="29"/>
      <c r="R173" s="29"/>
      <c r="S173" s="29"/>
      <c r="T173" s="29"/>
      <c r="U173" s="29"/>
      <c r="V173" s="29"/>
      <c r="W173" s="29"/>
      <c r="X173" s="29"/>
      <c r="Y173" s="29"/>
      <c r="Z173" s="29"/>
      <c r="AA173" s="29"/>
      <c r="AB173" s="29"/>
      <c r="AC173" s="29"/>
      <c r="AD173" s="29"/>
      <c r="AE173" s="29"/>
      <c r="AF173" s="29"/>
      <c r="AG173" s="29"/>
      <c r="AH173" s="29"/>
      <c r="AI173" s="29"/>
      <c r="AJ173" s="29"/>
    </row>
    <row r="174" spans="1:36" ht="49.15" customHeight="1" thickTop="1" thickBot="1" x14ac:dyDescent="0.35">
      <c r="B174" s="362" t="b">
        <v>0</v>
      </c>
      <c r="C174" s="102" t="s">
        <v>171</v>
      </c>
      <c r="D174" s="104" t="s">
        <v>437</v>
      </c>
      <c r="E174" s="109" t="s">
        <v>550</v>
      </c>
      <c r="F174" s="109" t="s">
        <v>551</v>
      </c>
      <c r="G174" s="114"/>
      <c r="H174" s="138"/>
      <c r="I174" s="138"/>
      <c r="J174" s="114"/>
      <c r="K174" s="138"/>
      <c r="L174" s="364" t="str">
        <f>IF($B174=FALSE,"",MAX(L$169:L173)+1)</f>
        <v/>
      </c>
      <c r="O174" s="32"/>
      <c r="P174" s="34"/>
      <c r="Q174" s="29"/>
      <c r="R174" s="29"/>
      <c r="S174" s="29"/>
      <c r="T174" s="29"/>
      <c r="U174" s="29"/>
      <c r="V174" s="29"/>
      <c r="W174" s="29"/>
      <c r="X174" s="29"/>
      <c r="Y174" s="29"/>
      <c r="Z174" s="29"/>
      <c r="AA174" s="29"/>
      <c r="AB174" s="29"/>
      <c r="AC174" s="29"/>
      <c r="AD174" s="29"/>
      <c r="AE174" s="29"/>
      <c r="AF174" s="29"/>
      <c r="AG174" s="29"/>
      <c r="AH174" s="29"/>
      <c r="AI174" s="29"/>
      <c r="AJ174" s="29"/>
    </row>
    <row r="175" spans="1:36" ht="18" thickTop="1" thickBot="1" x14ac:dyDescent="0.35">
      <c r="B175" s="362" t="b">
        <v>0</v>
      </c>
      <c r="C175" s="190" t="s">
        <v>412</v>
      </c>
      <c r="D175" s="190" t="s">
        <v>99</v>
      </c>
      <c r="E175" s="63"/>
      <c r="F175" s="109"/>
      <c r="G175" s="114"/>
      <c r="H175" s="138"/>
      <c r="I175" s="138"/>
      <c r="J175" s="114"/>
      <c r="K175" s="138"/>
      <c r="L175" s="364" t="str">
        <f>IF($B175=FALSE,"",MAX(L$169:L174)+1)</f>
        <v/>
      </c>
      <c r="O175" s="32"/>
      <c r="P175" s="34"/>
      <c r="Q175" s="29"/>
      <c r="R175" s="29"/>
      <c r="S175" s="29"/>
      <c r="T175" s="29"/>
      <c r="U175" s="29"/>
      <c r="V175" s="29"/>
      <c r="W175" s="29"/>
      <c r="X175" s="29"/>
      <c r="Y175" s="29"/>
      <c r="Z175" s="29"/>
      <c r="AA175" s="29"/>
      <c r="AB175" s="29"/>
      <c r="AC175" s="29"/>
      <c r="AD175" s="29"/>
      <c r="AE175" s="29"/>
      <c r="AF175" s="29"/>
      <c r="AG175" s="29"/>
      <c r="AH175" s="29"/>
      <c r="AI175" s="29"/>
      <c r="AJ175" s="29"/>
    </row>
    <row r="176" spans="1:36" ht="18" thickTop="1" thickBot="1" x14ac:dyDescent="0.35">
      <c r="B176" s="362" t="b">
        <v>0</v>
      </c>
      <c r="C176" s="190" t="s">
        <v>412</v>
      </c>
      <c r="D176" s="190" t="s">
        <v>99</v>
      </c>
      <c r="E176" s="63"/>
      <c r="F176" s="109"/>
      <c r="G176" s="114"/>
      <c r="H176" s="138"/>
      <c r="I176" s="138"/>
      <c r="J176" s="114"/>
      <c r="K176" s="138"/>
      <c r="L176" s="364" t="str">
        <f>IF($B176=FALSE,"",MAX(L$169:L175)+1)</f>
        <v/>
      </c>
      <c r="O176" s="32"/>
      <c r="P176" s="34"/>
      <c r="Q176" s="29"/>
      <c r="R176" s="29"/>
      <c r="S176" s="29"/>
      <c r="T176" s="29"/>
      <c r="U176" s="29"/>
      <c r="V176" s="29"/>
      <c r="W176" s="29"/>
      <c r="X176" s="29"/>
      <c r="Y176" s="29"/>
      <c r="Z176" s="29"/>
      <c r="AA176" s="29"/>
      <c r="AB176" s="29"/>
      <c r="AC176" s="29"/>
      <c r="AD176" s="29"/>
      <c r="AE176" s="29"/>
      <c r="AF176" s="29"/>
      <c r="AG176" s="29"/>
      <c r="AH176" s="29"/>
      <c r="AI176" s="29"/>
      <c r="AJ176" s="29"/>
    </row>
    <row r="177" spans="1:36" ht="18" thickTop="1" thickBot="1" x14ac:dyDescent="0.35">
      <c r="B177" s="362" t="b">
        <v>0</v>
      </c>
      <c r="C177" s="190" t="s">
        <v>412</v>
      </c>
      <c r="D177" s="190" t="s">
        <v>99</v>
      </c>
      <c r="E177" s="63"/>
      <c r="F177" s="109"/>
      <c r="G177" s="114"/>
      <c r="H177" s="138"/>
      <c r="I177" s="138"/>
      <c r="J177" s="114"/>
      <c r="K177" s="138"/>
      <c r="L177" s="364" t="str">
        <f>IF($B177=FALSE,"",MAX(L$169:L176)+1)</f>
        <v/>
      </c>
      <c r="O177" s="32"/>
      <c r="P177" s="34"/>
      <c r="Q177" s="29"/>
      <c r="R177" s="29"/>
      <c r="S177" s="29"/>
      <c r="T177" s="29"/>
      <c r="U177" s="29"/>
      <c r="V177" s="29"/>
      <c r="W177" s="29"/>
      <c r="X177" s="29"/>
      <c r="Y177" s="29"/>
      <c r="Z177" s="29"/>
      <c r="AA177" s="29"/>
      <c r="AB177" s="29"/>
      <c r="AC177" s="29"/>
      <c r="AD177" s="29"/>
      <c r="AE177" s="29"/>
      <c r="AF177" s="29"/>
      <c r="AG177" s="29"/>
      <c r="AH177" s="29"/>
      <c r="AI177" s="29"/>
      <c r="AJ177" s="29"/>
    </row>
    <row r="178" spans="1:36" ht="22.5" thickTop="1" thickBot="1" x14ac:dyDescent="0.3">
      <c r="A178" s="186"/>
      <c r="B178" s="135" t="s">
        <v>83</v>
      </c>
      <c r="C178" s="135" t="s">
        <v>129</v>
      </c>
      <c r="D178" s="135"/>
    </row>
    <row r="179" spans="1:36" ht="16.5" thickTop="1" thickBot="1" x14ac:dyDescent="0.3">
      <c r="A179" s="93"/>
      <c r="B179" s="2" t="s">
        <v>807</v>
      </c>
      <c r="C179" s="2" t="s">
        <v>475</v>
      </c>
      <c r="D179" s="153"/>
    </row>
    <row r="180" spans="1:36" ht="30" customHeight="1" thickTop="1" thickBot="1" x14ac:dyDescent="0.3">
      <c r="B180"/>
      <c r="C180" s="60" t="s">
        <v>850</v>
      </c>
      <c r="D180" s="115"/>
    </row>
    <row r="181" spans="1:36" ht="18" thickTop="1" thickBot="1" x14ac:dyDescent="0.3">
      <c r="C181" s="102" t="s">
        <v>84</v>
      </c>
      <c r="D181" s="114"/>
    </row>
    <row r="182" spans="1:36" ht="18" thickTop="1" thickBot="1" x14ac:dyDescent="0.3">
      <c r="C182" s="102" t="s">
        <v>2</v>
      </c>
      <c r="D182" s="114"/>
    </row>
    <row r="183" spans="1:36" s="3" customFormat="1" ht="22.5" thickTop="1" thickBot="1" x14ac:dyDescent="0.4">
      <c r="A183" s="132"/>
      <c r="B183" s="129" t="s">
        <v>230</v>
      </c>
      <c r="C183" s="129" t="s">
        <v>594</v>
      </c>
      <c r="D183" s="129"/>
      <c r="E183"/>
      <c r="F183"/>
      <c r="G183"/>
      <c r="H183"/>
      <c r="I183"/>
      <c r="K183" s="141"/>
    </row>
    <row r="184" spans="1:36" ht="16.5" thickTop="1" thickBot="1" x14ac:dyDescent="0.3">
      <c r="A184" s="310"/>
      <c r="B184" s="311" t="s">
        <v>843</v>
      </c>
      <c r="C184" s="311" t="s">
        <v>126</v>
      </c>
      <c r="D184" s="311"/>
    </row>
    <row r="185" spans="1:36" ht="30" customHeight="1" thickTop="1" thickBot="1" x14ac:dyDescent="0.3">
      <c r="B185" s="187"/>
      <c r="C185" s="332" t="s">
        <v>844</v>
      </c>
      <c r="D185" s="332"/>
    </row>
    <row r="186" spans="1:36" ht="34.5" thickTop="1" thickBot="1" x14ac:dyDescent="0.3">
      <c r="B186" s="333"/>
      <c r="C186" s="102" t="s">
        <v>845</v>
      </c>
      <c r="D186" s="336"/>
      <c r="H186" s="334"/>
      <c r="K186" s="335"/>
      <c r="L186" s="309"/>
    </row>
    <row r="187" spans="1:36" ht="16.5" thickTop="1" thickBot="1" x14ac:dyDescent="0.3">
      <c r="A187" s="94"/>
      <c r="B187" s="157" t="s">
        <v>808</v>
      </c>
      <c r="C187" s="157" t="s">
        <v>262</v>
      </c>
      <c r="D187" s="157"/>
    </row>
    <row r="188" spans="1:36" ht="30" customHeight="1" thickTop="1" thickBot="1" x14ac:dyDescent="0.3">
      <c r="B188"/>
      <c r="C188" s="60" t="s">
        <v>541</v>
      </c>
      <c r="D188" s="60"/>
    </row>
    <row r="189" spans="1:36" ht="18" thickTop="1" thickBot="1" x14ac:dyDescent="0.3">
      <c r="C189" s="102" t="s">
        <v>25</v>
      </c>
      <c r="D189" s="114"/>
    </row>
    <row r="190" spans="1:36" ht="18" thickTop="1" thickBot="1" x14ac:dyDescent="0.3">
      <c r="C190" s="102" t="s">
        <v>27</v>
      </c>
      <c r="D190" s="114"/>
    </row>
    <row r="191" spans="1:36" ht="18" thickTop="1" thickBot="1" x14ac:dyDescent="0.3">
      <c r="C191" s="102" t="s">
        <v>28</v>
      </c>
      <c r="D191" s="138">
        <v>45112</v>
      </c>
    </row>
    <row r="192" spans="1:36" ht="18" thickTop="1" thickBot="1" x14ac:dyDescent="0.3">
      <c r="C192" s="102" t="s">
        <v>582</v>
      </c>
      <c r="D192" s="138">
        <v>45143</v>
      </c>
    </row>
    <row r="193" spans="1:4" ht="18" thickTop="1" thickBot="1" x14ac:dyDescent="0.3">
      <c r="C193" s="102" t="s">
        <v>26</v>
      </c>
      <c r="D193" s="138">
        <v>45204</v>
      </c>
    </row>
    <row r="194" spans="1:4" ht="16.5" thickTop="1" thickBot="1" x14ac:dyDescent="0.3">
      <c r="A194" s="94"/>
      <c r="B194" s="157" t="s">
        <v>809</v>
      </c>
      <c r="C194" s="157" t="s">
        <v>263</v>
      </c>
      <c r="D194" s="157"/>
    </row>
    <row r="195" spans="1:4" ht="30" customHeight="1" thickTop="1" thickBot="1" x14ac:dyDescent="0.3">
      <c r="B195"/>
      <c r="C195" s="60" t="s">
        <v>541</v>
      </c>
      <c r="D195" s="60"/>
    </row>
    <row r="196" spans="1:4" ht="18" thickTop="1" thickBot="1" x14ac:dyDescent="0.3">
      <c r="C196" s="102" t="s">
        <v>25</v>
      </c>
      <c r="D196" s="114"/>
    </row>
    <row r="197" spans="1:4" ht="18" thickTop="1" thickBot="1" x14ac:dyDescent="0.3">
      <c r="C197" s="102" t="s">
        <v>27</v>
      </c>
      <c r="D197" s="114"/>
    </row>
    <row r="198" spans="1:4" ht="18" thickTop="1" thickBot="1" x14ac:dyDescent="0.3">
      <c r="C198" s="102" t="s">
        <v>28</v>
      </c>
      <c r="D198" s="138">
        <v>45112</v>
      </c>
    </row>
    <row r="199" spans="1:4" ht="18" thickTop="1" thickBot="1" x14ac:dyDescent="0.3">
      <c r="C199" s="102" t="s">
        <v>582</v>
      </c>
      <c r="D199" s="138">
        <v>45143</v>
      </c>
    </row>
    <row r="200" spans="1:4" ht="18" thickTop="1" thickBot="1" x14ac:dyDescent="0.3">
      <c r="C200" s="102" t="s">
        <v>26</v>
      </c>
      <c r="D200" s="138">
        <v>45204</v>
      </c>
    </row>
    <row r="201" spans="1:4" ht="15.75" thickTop="1" x14ac:dyDescent="0.25">
      <c r="A201"/>
      <c r="B201"/>
      <c r="C201"/>
      <c r="D201"/>
    </row>
    <row r="218" spans="4:4" x14ac:dyDescent="0.25">
      <c r="D218" s="8" t="b">
        <v>1</v>
      </c>
    </row>
    <row r="219" spans="4:4" x14ac:dyDescent="0.25">
      <c r="D219" s="8" t="b">
        <v>1</v>
      </c>
    </row>
  </sheetData>
  <sheetProtection sheet="1" objects="1" scenarios="1"/>
  <mergeCells count="4">
    <mergeCell ref="C102:D102"/>
    <mergeCell ref="C111:E111"/>
    <mergeCell ref="C17:D17"/>
    <mergeCell ref="C54:D54"/>
  </mergeCells>
  <phoneticPr fontId="38" type="noConversion"/>
  <dataValidations disablePrompts="1" xWindow="2040" yWindow="1186" count="6">
    <dataValidation type="list" allowBlank="1" showInputMessage="1" showErrorMessage="1" prompt="IZBERI IZ SEZNAMA" sqref="E119:E120" xr:uid="{72C339D7-C31F-472C-BA3B-A141021D24F8}">
      <formula1>ZVKDS</formula1>
    </dataValidation>
    <dataValidation type="list" allowBlank="1" showInputMessage="1" showErrorMessage="1" prompt="IZBERI IZ SEZNAMA" sqref="E121:E122" xr:uid="{271025BE-8D5F-4DDF-AAF8-26EC4025350D}">
      <formula1>Zavod_RS_za_varstvo_narave</formula1>
    </dataValidation>
    <dataValidation type="list" allowBlank="1" showInputMessage="1" showErrorMessage="1" prompt="IZBERI IZ SEZNAMA" sqref="E126 E124" xr:uid="{AAAFE1A8-E19A-4B0E-A190-66CCD8C5DAD5}">
      <formula1>Zavod_za_gozdove_Slovenije</formula1>
    </dataValidation>
    <dataValidation type="list" allowBlank="1" showInputMessage="1" showErrorMessage="1" sqref="E157" xr:uid="{10657B16-4E95-4FB0-A9DE-C78152F36B1D}">
      <formula1>Elektro</formula1>
    </dataValidation>
    <dataValidation type="list" allowBlank="1" showInputMessage="1" showErrorMessage="1" prompt="IZBERI IZ SEZNAMA" sqref="E141" xr:uid="{84CEE7A3-93E4-4520-9225-1AAFA8077AF0}">
      <formula1>Elektro</formula1>
    </dataValidation>
    <dataValidation type="list" allowBlank="1" showInputMessage="1" showErrorMessage="1" prompt="IZBERI IZ SEZNAMA" sqref="E123" xr:uid="{9876307E-8B49-401A-80EE-8E869FBBAC59}">
      <formula1>Direkcija_RS_za_vode</formula1>
    </dataValidation>
  </dataValidations>
  <hyperlinks>
    <hyperlink ref="C6" location="'8A POGOJI VLOGA'!A1" display="8A - POGOJI" xr:uid="{4AD7C136-6ADB-4A89-B5D8-4C1743DBF1B8}"/>
    <hyperlink ref="D6" location="'9A MNENJA VLOGA'!A1" display="9A - MNENJA" xr:uid="{A0149545-B0E3-4FE2-B19F-506AE1B934B1}"/>
    <hyperlink ref="E6" location="'11B - GD NZO ZAHTEVA'!A1" display="11B - GRADBENO DOVOLJENJE" xr:uid="{4AC408FD-EF0E-4314-AB82-829DC61FE830}"/>
    <hyperlink ref="F6" location="'12 GD SPREM'!A1" display="12 - SPREMEMBA GRADBENEGA DOVOLJENJA" xr:uid="{D9035790-C470-4562-B260-BA75B4B2F01E}"/>
    <hyperlink ref="C13" location="'6 NZO LIST 1'!A1" display="6 - DNZO LIST 1" xr:uid="{15D89574-AC1A-40F2-9A85-EB855348C9D5}"/>
    <hyperlink ref="C14:F14" location="'1B STROKOVNJAKI'!A1" display="1B - UDELEŽENI STROKOVNJAKI" xr:uid="{A75168A3-8011-47F9-9839-3F86C6177EFD}"/>
    <hyperlink ref="I6" location="'16A DOPOL VLOGE'!A1" display="16A - DOPOLNITEV VLOGE" xr:uid="{25618B28-DF03-4FF7-877F-777749957E9B}"/>
    <hyperlink ref="J6" location="'16B DOPOL PODALJ'!A1" display="16B - ZAHTEVA ZA PODALJŠANJE ROKA ZA DOPOLNITEV" xr:uid="{DE908F64-C4B1-4F13-A706-1AB98A0DDE39}"/>
    <hyperlink ref="C15" location="'6 NZO LIST 3'!A1" display="6 - DNZO LIST 3" xr:uid="{26AFE2A9-E22A-4F05-B0AC-823D95D651C2}"/>
    <hyperlink ref="C14" location="'6 NZO LIST 2'!A1" display="6 - DNZO LIST 2" xr:uid="{62E18974-B4F9-4E25-AB6C-9B7534116C7A}"/>
    <hyperlink ref="D13" location="'6 NZO LIST 1'!A1" display="6 - DNZO LIST 1" xr:uid="{30EE39D8-CA59-4D0A-A292-9D2B99C44903}"/>
    <hyperlink ref="D14" location="'6 NZO LIST 2'!A1" display="6 - DNZO LIST 2" xr:uid="{74DE939C-5222-4EA1-AF2F-A2201DA148AD}"/>
    <hyperlink ref="D15" location="'6 NZO LIST 3'!A1" display="6 - DNZO LIST 3" xr:uid="{A1FD0859-674A-492A-ABB1-AB9761F81A8A}"/>
    <hyperlink ref="E13" location="'6 NZO LIST 1'!A1" display="6 - DNZO LIST 1" xr:uid="{5EB5884F-AFC9-4E49-8B99-5760A9136D50}"/>
    <hyperlink ref="E14" location="'6 NZO LIST 2'!A1" display="6 - DNZO LIST 2" xr:uid="{73D3B2DB-0D8D-490C-B2DC-79F91C32BB4A}"/>
    <hyperlink ref="E15" location="'6 NZO LIST 3'!A1" display="6 - DNZO LIST 3" xr:uid="{F2ADF184-EA45-4448-95C1-B5B0493E1B75}"/>
    <hyperlink ref="F13" location="'6 NZO LIST 1'!A1" display="6 - DNZO LIST 1" xr:uid="{344A9755-D4A1-422F-A769-6652586C9290}"/>
    <hyperlink ref="F14" location="'6 NZO LIST 2'!A1" display="6 - DNZO LIST 2" xr:uid="{F2F65E9C-9BA7-4A7E-9EC5-8A3457AA8DE2}"/>
    <hyperlink ref="F15" location="'6 NZO LIST 3'!A1" display="6 - DNZO LIST 3" xr:uid="{8B79867D-C404-446B-AA0C-775ACDF58977}"/>
    <hyperlink ref="G6" location="'9B MNENJA VLOGA DMO'!A1" display="9A - MNENJE GLEDE DOPUSTNIH MANJŠIH ODSTOPANJ" xr:uid="{F6065644-CB33-4CA7-83B6-6B0CF9B7521E}"/>
    <hyperlink ref="H6" location="'13B GRADNJA'!A1" display="13B - PRIJAVA ZAČETKA GRADNJE" xr:uid="{B6801EDB-67E4-426E-AC60-8AEF64FBAF6B}"/>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13" r:id="rId4" name="Check Box 273">
              <controlPr defaultSize="0" autoFill="0" autoLine="0" autoPict="0">
                <anchor moveWithCells="1">
                  <from>
                    <xdr:col>3</xdr:col>
                    <xdr:colOff>57150</xdr:colOff>
                    <xdr:row>83</xdr:row>
                    <xdr:rowOff>38100</xdr:rowOff>
                  </from>
                  <to>
                    <xdr:col>3</xdr:col>
                    <xdr:colOff>1828800</xdr:colOff>
                    <xdr:row>83</xdr:row>
                    <xdr:rowOff>371475</xdr:rowOff>
                  </to>
                </anchor>
              </controlPr>
            </control>
          </mc:Choice>
        </mc:AlternateContent>
        <mc:AlternateContent xmlns:mc="http://schemas.openxmlformats.org/markup-compatibility/2006">
          <mc:Choice Requires="x14">
            <control shapeId="10514" r:id="rId5" name="Check Box 274">
              <controlPr defaultSize="0" autoFill="0" autoLine="0" autoPict="0">
                <anchor moveWithCells="1">
                  <from>
                    <xdr:col>3</xdr:col>
                    <xdr:colOff>57150</xdr:colOff>
                    <xdr:row>85</xdr:row>
                    <xdr:rowOff>9525</xdr:rowOff>
                  </from>
                  <to>
                    <xdr:col>3</xdr:col>
                    <xdr:colOff>1914525</xdr:colOff>
                    <xdr:row>86</xdr:row>
                    <xdr:rowOff>0</xdr:rowOff>
                  </to>
                </anchor>
              </controlPr>
            </control>
          </mc:Choice>
        </mc:AlternateContent>
        <mc:AlternateContent xmlns:mc="http://schemas.openxmlformats.org/markup-compatibility/2006">
          <mc:Choice Requires="x14">
            <control shapeId="10515" r:id="rId6" name="Check Box 275">
              <controlPr defaultSize="0" autoFill="0" autoLine="0" autoPict="0">
                <anchor moveWithCells="1">
                  <from>
                    <xdr:col>3</xdr:col>
                    <xdr:colOff>57150</xdr:colOff>
                    <xdr:row>86</xdr:row>
                    <xdr:rowOff>0</xdr:rowOff>
                  </from>
                  <to>
                    <xdr:col>3</xdr:col>
                    <xdr:colOff>1971675</xdr:colOff>
                    <xdr:row>86</xdr:row>
                    <xdr:rowOff>180975</xdr:rowOff>
                  </to>
                </anchor>
              </controlPr>
            </control>
          </mc:Choice>
        </mc:AlternateContent>
        <mc:AlternateContent xmlns:mc="http://schemas.openxmlformats.org/markup-compatibility/2006">
          <mc:Choice Requires="x14">
            <control shapeId="10519" r:id="rId7" name="Check Box 279">
              <controlPr defaultSize="0" autoFill="0" autoLine="0" autoPict="0">
                <anchor moveWithCells="1">
                  <from>
                    <xdr:col>3</xdr:col>
                    <xdr:colOff>57150</xdr:colOff>
                    <xdr:row>84</xdr:row>
                    <xdr:rowOff>19050</xdr:rowOff>
                  </from>
                  <to>
                    <xdr:col>3</xdr:col>
                    <xdr:colOff>1876425</xdr:colOff>
                    <xdr:row>85</xdr:row>
                    <xdr:rowOff>0</xdr:rowOff>
                  </to>
                </anchor>
              </controlPr>
            </control>
          </mc:Choice>
        </mc:AlternateContent>
        <mc:AlternateContent xmlns:mc="http://schemas.openxmlformats.org/markup-compatibility/2006">
          <mc:Choice Requires="x14">
            <control shapeId="10520" r:id="rId8" name="Check Box 280">
              <controlPr defaultSize="0" autoFill="0" autoLine="0" autoPict="0">
                <anchor moveWithCells="1">
                  <from>
                    <xdr:col>1</xdr:col>
                    <xdr:colOff>76200</xdr:colOff>
                    <xdr:row>118</xdr:row>
                    <xdr:rowOff>123825</xdr:rowOff>
                  </from>
                  <to>
                    <xdr:col>1</xdr:col>
                    <xdr:colOff>247650</xdr:colOff>
                    <xdr:row>118</xdr:row>
                    <xdr:rowOff>190500</xdr:rowOff>
                  </to>
                </anchor>
              </controlPr>
            </control>
          </mc:Choice>
        </mc:AlternateContent>
        <mc:AlternateContent xmlns:mc="http://schemas.openxmlformats.org/markup-compatibility/2006">
          <mc:Choice Requires="x14">
            <control shapeId="10521" r:id="rId9" name="Check Box 281">
              <controlPr defaultSize="0" autoFill="0" autoLine="0" autoPict="0">
                <anchor moveWithCells="1">
                  <from>
                    <xdr:col>1</xdr:col>
                    <xdr:colOff>76200</xdr:colOff>
                    <xdr:row>119</xdr:row>
                    <xdr:rowOff>123825</xdr:rowOff>
                  </from>
                  <to>
                    <xdr:col>1</xdr:col>
                    <xdr:colOff>247650</xdr:colOff>
                    <xdr:row>119</xdr:row>
                    <xdr:rowOff>190500</xdr:rowOff>
                  </to>
                </anchor>
              </controlPr>
            </control>
          </mc:Choice>
        </mc:AlternateContent>
        <mc:AlternateContent xmlns:mc="http://schemas.openxmlformats.org/markup-compatibility/2006">
          <mc:Choice Requires="x14">
            <control shapeId="10522" r:id="rId10" name="Check Box 282">
              <controlPr defaultSize="0" autoFill="0" autoLine="0" autoPict="0">
                <anchor moveWithCells="1">
                  <from>
                    <xdr:col>1</xdr:col>
                    <xdr:colOff>76200</xdr:colOff>
                    <xdr:row>120</xdr:row>
                    <xdr:rowOff>123825</xdr:rowOff>
                  </from>
                  <to>
                    <xdr:col>1</xdr:col>
                    <xdr:colOff>247650</xdr:colOff>
                    <xdr:row>121</xdr:row>
                    <xdr:rowOff>0</xdr:rowOff>
                  </to>
                </anchor>
              </controlPr>
            </control>
          </mc:Choice>
        </mc:AlternateContent>
        <mc:AlternateContent xmlns:mc="http://schemas.openxmlformats.org/markup-compatibility/2006">
          <mc:Choice Requires="x14">
            <control shapeId="10523" r:id="rId11" name="Check Box 283">
              <controlPr defaultSize="0" autoFill="0" autoLine="0" autoPict="0">
                <anchor moveWithCells="1">
                  <from>
                    <xdr:col>1</xdr:col>
                    <xdr:colOff>76200</xdr:colOff>
                    <xdr:row>122</xdr:row>
                    <xdr:rowOff>95250</xdr:rowOff>
                  </from>
                  <to>
                    <xdr:col>1</xdr:col>
                    <xdr:colOff>247650</xdr:colOff>
                    <xdr:row>122</xdr:row>
                    <xdr:rowOff>190500</xdr:rowOff>
                  </to>
                </anchor>
              </controlPr>
            </control>
          </mc:Choice>
        </mc:AlternateContent>
        <mc:AlternateContent xmlns:mc="http://schemas.openxmlformats.org/markup-compatibility/2006">
          <mc:Choice Requires="x14">
            <control shapeId="10524" r:id="rId12" name="Check Box 284">
              <controlPr defaultSize="0" autoFill="0" autoLine="0" autoPict="0">
                <anchor moveWithCells="1">
                  <from>
                    <xdr:col>1</xdr:col>
                    <xdr:colOff>76200</xdr:colOff>
                    <xdr:row>123</xdr:row>
                    <xdr:rowOff>95250</xdr:rowOff>
                  </from>
                  <to>
                    <xdr:col>1</xdr:col>
                    <xdr:colOff>247650</xdr:colOff>
                    <xdr:row>124</xdr:row>
                    <xdr:rowOff>0</xdr:rowOff>
                  </to>
                </anchor>
              </controlPr>
            </control>
          </mc:Choice>
        </mc:AlternateContent>
        <mc:AlternateContent xmlns:mc="http://schemas.openxmlformats.org/markup-compatibility/2006">
          <mc:Choice Requires="x14">
            <control shapeId="10525" r:id="rId13" name="Check Box 285">
              <controlPr defaultSize="0" autoFill="0" autoLine="0" autoPict="0">
                <anchor moveWithCells="1">
                  <from>
                    <xdr:col>1</xdr:col>
                    <xdr:colOff>76200</xdr:colOff>
                    <xdr:row>124</xdr:row>
                    <xdr:rowOff>95250</xdr:rowOff>
                  </from>
                  <to>
                    <xdr:col>1</xdr:col>
                    <xdr:colOff>247650</xdr:colOff>
                    <xdr:row>124</xdr:row>
                    <xdr:rowOff>190500</xdr:rowOff>
                  </to>
                </anchor>
              </controlPr>
            </control>
          </mc:Choice>
        </mc:AlternateContent>
        <mc:AlternateContent xmlns:mc="http://schemas.openxmlformats.org/markup-compatibility/2006">
          <mc:Choice Requires="x14">
            <control shapeId="10526" r:id="rId14" name="Check Box 286">
              <controlPr defaultSize="0" autoFill="0" autoLine="0" autoPict="0">
                <anchor moveWithCells="1">
                  <from>
                    <xdr:col>1</xdr:col>
                    <xdr:colOff>76200</xdr:colOff>
                    <xdr:row>125</xdr:row>
                    <xdr:rowOff>85725</xdr:rowOff>
                  </from>
                  <to>
                    <xdr:col>1</xdr:col>
                    <xdr:colOff>247650</xdr:colOff>
                    <xdr:row>125</xdr:row>
                    <xdr:rowOff>190500</xdr:rowOff>
                  </to>
                </anchor>
              </controlPr>
            </control>
          </mc:Choice>
        </mc:AlternateContent>
        <mc:AlternateContent xmlns:mc="http://schemas.openxmlformats.org/markup-compatibility/2006">
          <mc:Choice Requires="x14">
            <control shapeId="10527" r:id="rId15" name="Check Box 287">
              <controlPr defaultSize="0" autoFill="0" autoLine="0" autoPict="0">
                <anchor moveWithCells="1">
                  <from>
                    <xdr:col>1</xdr:col>
                    <xdr:colOff>76200</xdr:colOff>
                    <xdr:row>126</xdr:row>
                    <xdr:rowOff>123825</xdr:rowOff>
                  </from>
                  <to>
                    <xdr:col>1</xdr:col>
                    <xdr:colOff>247650</xdr:colOff>
                    <xdr:row>126</xdr:row>
                    <xdr:rowOff>190500</xdr:rowOff>
                  </to>
                </anchor>
              </controlPr>
            </control>
          </mc:Choice>
        </mc:AlternateContent>
        <mc:AlternateContent xmlns:mc="http://schemas.openxmlformats.org/markup-compatibility/2006">
          <mc:Choice Requires="x14">
            <control shapeId="10528" r:id="rId16" name="Check Box 288">
              <controlPr defaultSize="0" autoFill="0" autoLine="0" autoPict="0">
                <anchor moveWithCells="1">
                  <from>
                    <xdr:col>1</xdr:col>
                    <xdr:colOff>76200</xdr:colOff>
                    <xdr:row>127</xdr:row>
                    <xdr:rowOff>123825</xdr:rowOff>
                  </from>
                  <to>
                    <xdr:col>1</xdr:col>
                    <xdr:colOff>247650</xdr:colOff>
                    <xdr:row>127</xdr:row>
                    <xdr:rowOff>190500</xdr:rowOff>
                  </to>
                </anchor>
              </controlPr>
            </control>
          </mc:Choice>
        </mc:AlternateContent>
        <mc:AlternateContent xmlns:mc="http://schemas.openxmlformats.org/markup-compatibility/2006">
          <mc:Choice Requires="x14">
            <control shapeId="10529" r:id="rId17" name="Check Box 289">
              <controlPr defaultSize="0" autoFill="0" autoLine="0" autoPict="0">
                <anchor moveWithCells="1">
                  <from>
                    <xdr:col>1</xdr:col>
                    <xdr:colOff>76200</xdr:colOff>
                    <xdr:row>139</xdr:row>
                    <xdr:rowOff>57150</xdr:rowOff>
                  </from>
                  <to>
                    <xdr:col>1</xdr:col>
                    <xdr:colOff>247650</xdr:colOff>
                    <xdr:row>139</xdr:row>
                    <xdr:rowOff>190500</xdr:rowOff>
                  </to>
                </anchor>
              </controlPr>
            </control>
          </mc:Choice>
        </mc:AlternateContent>
        <mc:AlternateContent xmlns:mc="http://schemas.openxmlformats.org/markup-compatibility/2006">
          <mc:Choice Requires="x14">
            <control shapeId="10530" r:id="rId18" name="Check Box 290">
              <controlPr defaultSize="0" autoFill="0" autoLine="0" autoPict="0">
                <anchor moveWithCells="1">
                  <from>
                    <xdr:col>1</xdr:col>
                    <xdr:colOff>76200</xdr:colOff>
                    <xdr:row>140</xdr:row>
                    <xdr:rowOff>57150</xdr:rowOff>
                  </from>
                  <to>
                    <xdr:col>1</xdr:col>
                    <xdr:colOff>247650</xdr:colOff>
                    <xdr:row>140</xdr:row>
                    <xdr:rowOff>190500</xdr:rowOff>
                  </to>
                </anchor>
              </controlPr>
            </control>
          </mc:Choice>
        </mc:AlternateContent>
        <mc:AlternateContent xmlns:mc="http://schemas.openxmlformats.org/markup-compatibility/2006">
          <mc:Choice Requires="x14">
            <control shapeId="10531" r:id="rId19" name="Check Box 291">
              <controlPr defaultSize="0" autoFill="0" autoLine="0" autoPict="0">
                <anchor moveWithCells="1">
                  <from>
                    <xdr:col>1</xdr:col>
                    <xdr:colOff>76200</xdr:colOff>
                    <xdr:row>141</xdr:row>
                    <xdr:rowOff>57150</xdr:rowOff>
                  </from>
                  <to>
                    <xdr:col>1</xdr:col>
                    <xdr:colOff>247650</xdr:colOff>
                    <xdr:row>142</xdr:row>
                    <xdr:rowOff>0</xdr:rowOff>
                  </to>
                </anchor>
              </controlPr>
            </control>
          </mc:Choice>
        </mc:AlternateContent>
        <mc:AlternateContent xmlns:mc="http://schemas.openxmlformats.org/markup-compatibility/2006">
          <mc:Choice Requires="x14">
            <control shapeId="10532" r:id="rId20" name="Check Box 292">
              <controlPr defaultSize="0" autoFill="0" autoLine="0" autoPict="0">
                <anchor moveWithCells="1">
                  <from>
                    <xdr:col>1</xdr:col>
                    <xdr:colOff>76200</xdr:colOff>
                    <xdr:row>142</xdr:row>
                    <xdr:rowOff>57150</xdr:rowOff>
                  </from>
                  <to>
                    <xdr:col>1</xdr:col>
                    <xdr:colOff>247650</xdr:colOff>
                    <xdr:row>143</xdr:row>
                    <xdr:rowOff>0</xdr:rowOff>
                  </to>
                </anchor>
              </controlPr>
            </control>
          </mc:Choice>
        </mc:AlternateContent>
        <mc:AlternateContent xmlns:mc="http://schemas.openxmlformats.org/markup-compatibility/2006">
          <mc:Choice Requires="x14">
            <control shapeId="10533" r:id="rId21" name="Check Box 293">
              <controlPr defaultSize="0" autoFill="0" autoLine="0" autoPict="0">
                <anchor moveWithCells="1">
                  <from>
                    <xdr:col>1</xdr:col>
                    <xdr:colOff>76200</xdr:colOff>
                    <xdr:row>143</xdr:row>
                    <xdr:rowOff>57150</xdr:rowOff>
                  </from>
                  <to>
                    <xdr:col>1</xdr:col>
                    <xdr:colOff>247650</xdr:colOff>
                    <xdr:row>143</xdr:row>
                    <xdr:rowOff>190500</xdr:rowOff>
                  </to>
                </anchor>
              </controlPr>
            </control>
          </mc:Choice>
        </mc:AlternateContent>
        <mc:AlternateContent xmlns:mc="http://schemas.openxmlformats.org/markup-compatibility/2006">
          <mc:Choice Requires="x14">
            <control shapeId="10534" r:id="rId22" name="Check Box 294">
              <controlPr defaultSize="0" autoFill="0" autoLine="0" autoPict="0">
                <anchor moveWithCells="1">
                  <from>
                    <xdr:col>1</xdr:col>
                    <xdr:colOff>76200</xdr:colOff>
                    <xdr:row>144</xdr:row>
                    <xdr:rowOff>57150</xdr:rowOff>
                  </from>
                  <to>
                    <xdr:col>1</xdr:col>
                    <xdr:colOff>247650</xdr:colOff>
                    <xdr:row>145</xdr:row>
                    <xdr:rowOff>0</xdr:rowOff>
                  </to>
                </anchor>
              </controlPr>
            </control>
          </mc:Choice>
        </mc:AlternateContent>
        <mc:AlternateContent xmlns:mc="http://schemas.openxmlformats.org/markup-compatibility/2006">
          <mc:Choice Requires="x14">
            <control shapeId="10535" r:id="rId23" name="Check Box 295">
              <controlPr defaultSize="0" autoFill="0" autoLine="0" autoPict="0">
                <anchor moveWithCells="1">
                  <from>
                    <xdr:col>1</xdr:col>
                    <xdr:colOff>76200</xdr:colOff>
                    <xdr:row>145</xdr:row>
                    <xdr:rowOff>57150</xdr:rowOff>
                  </from>
                  <to>
                    <xdr:col>1</xdr:col>
                    <xdr:colOff>247650</xdr:colOff>
                    <xdr:row>146</xdr:row>
                    <xdr:rowOff>0</xdr:rowOff>
                  </to>
                </anchor>
              </controlPr>
            </control>
          </mc:Choice>
        </mc:AlternateContent>
        <mc:AlternateContent xmlns:mc="http://schemas.openxmlformats.org/markup-compatibility/2006">
          <mc:Choice Requires="x14">
            <control shapeId="10536" r:id="rId24" name="Check Box 296">
              <controlPr defaultSize="0" autoFill="0" autoLine="0" autoPict="0">
                <anchor moveWithCells="1">
                  <from>
                    <xdr:col>1</xdr:col>
                    <xdr:colOff>76200</xdr:colOff>
                    <xdr:row>146</xdr:row>
                    <xdr:rowOff>57150</xdr:rowOff>
                  </from>
                  <to>
                    <xdr:col>1</xdr:col>
                    <xdr:colOff>247650</xdr:colOff>
                    <xdr:row>147</xdr:row>
                    <xdr:rowOff>0</xdr:rowOff>
                  </to>
                </anchor>
              </controlPr>
            </control>
          </mc:Choice>
        </mc:AlternateContent>
        <mc:AlternateContent xmlns:mc="http://schemas.openxmlformats.org/markup-compatibility/2006">
          <mc:Choice Requires="x14">
            <control shapeId="10537" r:id="rId25" name="Check Box 297">
              <controlPr defaultSize="0" autoFill="0" autoLine="0" autoPict="0">
                <anchor moveWithCells="1">
                  <from>
                    <xdr:col>1</xdr:col>
                    <xdr:colOff>76200</xdr:colOff>
                    <xdr:row>147</xdr:row>
                    <xdr:rowOff>57150</xdr:rowOff>
                  </from>
                  <to>
                    <xdr:col>1</xdr:col>
                    <xdr:colOff>247650</xdr:colOff>
                    <xdr:row>148</xdr:row>
                    <xdr:rowOff>0</xdr:rowOff>
                  </to>
                </anchor>
              </controlPr>
            </control>
          </mc:Choice>
        </mc:AlternateContent>
        <mc:AlternateContent xmlns:mc="http://schemas.openxmlformats.org/markup-compatibility/2006">
          <mc:Choice Requires="x14">
            <control shapeId="10538" r:id="rId26" name="Check Box 298">
              <controlPr defaultSize="0" autoFill="0" autoLine="0" autoPict="0">
                <anchor moveWithCells="1">
                  <from>
                    <xdr:col>1</xdr:col>
                    <xdr:colOff>76200</xdr:colOff>
                    <xdr:row>148</xdr:row>
                    <xdr:rowOff>57150</xdr:rowOff>
                  </from>
                  <to>
                    <xdr:col>1</xdr:col>
                    <xdr:colOff>247650</xdr:colOff>
                    <xdr:row>149</xdr:row>
                    <xdr:rowOff>0</xdr:rowOff>
                  </to>
                </anchor>
              </controlPr>
            </control>
          </mc:Choice>
        </mc:AlternateContent>
        <mc:AlternateContent xmlns:mc="http://schemas.openxmlformats.org/markup-compatibility/2006">
          <mc:Choice Requires="x14">
            <control shapeId="10539" r:id="rId27" name="Check Box 299">
              <controlPr defaultSize="0" autoFill="0" autoLine="0" autoPict="0">
                <anchor moveWithCells="1">
                  <from>
                    <xdr:col>1</xdr:col>
                    <xdr:colOff>76200</xdr:colOff>
                    <xdr:row>155</xdr:row>
                    <xdr:rowOff>57150</xdr:rowOff>
                  </from>
                  <to>
                    <xdr:col>1</xdr:col>
                    <xdr:colOff>247650</xdr:colOff>
                    <xdr:row>155</xdr:row>
                    <xdr:rowOff>190500</xdr:rowOff>
                  </to>
                </anchor>
              </controlPr>
            </control>
          </mc:Choice>
        </mc:AlternateContent>
        <mc:AlternateContent xmlns:mc="http://schemas.openxmlformats.org/markup-compatibility/2006">
          <mc:Choice Requires="x14">
            <control shapeId="10540" r:id="rId28" name="Check Box 300">
              <controlPr defaultSize="0" autoFill="0" autoLine="0" autoPict="0">
                <anchor moveWithCells="1">
                  <from>
                    <xdr:col>1</xdr:col>
                    <xdr:colOff>76200</xdr:colOff>
                    <xdr:row>156</xdr:row>
                    <xdr:rowOff>57150</xdr:rowOff>
                  </from>
                  <to>
                    <xdr:col>1</xdr:col>
                    <xdr:colOff>247650</xdr:colOff>
                    <xdr:row>156</xdr:row>
                    <xdr:rowOff>190500</xdr:rowOff>
                  </to>
                </anchor>
              </controlPr>
            </control>
          </mc:Choice>
        </mc:AlternateContent>
        <mc:AlternateContent xmlns:mc="http://schemas.openxmlformats.org/markup-compatibility/2006">
          <mc:Choice Requires="x14">
            <control shapeId="10541" r:id="rId29" name="Check Box 301">
              <controlPr defaultSize="0" autoFill="0" autoLine="0" autoPict="0">
                <anchor moveWithCells="1">
                  <from>
                    <xdr:col>1</xdr:col>
                    <xdr:colOff>76200</xdr:colOff>
                    <xdr:row>157</xdr:row>
                    <xdr:rowOff>19050</xdr:rowOff>
                  </from>
                  <to>
                    <xdr:col>1</xdr:col>
                    <xdr:colOff>247650</xdr:colOff>
                    <xdr:row>158</xdr:row>
                    <xdr:rowOff>0</xdr:rowOff>
                  </to>
                </anchor>
              </controlPr>
            </control>
          </mc:Choice>
        </mc:AlternateContent>
        <mc:AlternateContent xmlns:mc="http://schemas.openxmlformats.org/markup-compatibility/2006">
          <mc:Choice Requires="x14">
            <control shapeId="10542" r:id="rId30" name="Check Box 302">
              <controlPr defaultSize="0" autoFill="0" autoLine="0" autoPict="0">
                <anchor moveWithCells="1">
                  <from>
                    <xdr:col>1</xdr:col>
                    <xdr:colOff>76200</xdr:colOff>
                    <xdr:row>158</xdr:row>
                    <xdr:rowOff>57150</xdr:rowOff>
                  </from>
                  <to>
                    <xdr:col>1</xdr:col>
                    <xdr:colOff>247650</xdr:colOff>
                    <xdr:row>159</xdr:row>
                    <xdr:rowOff>0</xdr:rowOff>
                  </to>
                </anchor>
              </controlPr>
            </control>
          </mc:Choice>
        </mc:AlternateContent>
        <mc:AlternateContent xmlns:mc="http://schemas.openxmlformats.org/markup-compatibility/2006">
          <mc:Choice Requires="x14">
            <control shapeId="10543" r:id="rId31" name="Check Box 303">
              <controlPr defaultSize="0" autoFill="0" autoLine="0" autoPict="0">
                <anchor moveWithCells="1">
                  <from>
                    <xdr:col>1</xdr:col>
                    <xdr:colOff>76200</xdr:colOff>
                    <xdr:row>159</xdr:row>
                    <xdr:rowOff>57150</xdr:rowOff>
                  </from>
                  <to>
                    <xdr:col>1</xdr:col>
                    <xdr:colOff>266700</xdr:colOff>
                    <xdr:row>159</xdr:row>
                    <xdr:rowOff>180975</xdr:rowOff>
                  </to>
                </anchor>
              </controlPr>
            </control>
          </mc:Choice>
        </mc:AlternateContent>
        <mc:AlternateContent xmlns:mc="http://schemas.openxmlformats.org/markup-compatibility/2006">
          <mc:Choice Requires="x14">
            <control shapeId="10544" r:id="rId32" name="Check Box 304">
              <controlPr defaultSize="0" autoFill="0" autoLine="0" autoPict="0">
                <anchor moveWithCells="1">
                  <from>
                    <xdr:col>1</xdr:col>
                    <xdr:colOff>76200</xdr:colOff>
                    <xdr:row>160</xdr:row>
                    <xdr:rowOff>57150</xdr:rowOff>
                  </from>
                  <to>
                    <xdr:col>1</xdr:col>
                    <xdr:colOff>247650</xdr:colOff>
                    <xdr:row>161</xdr:row>
                    <xdr:rowOff>114300</xdr:rowOff>
                  </to>
                </anchor>
              </controlPr>
            </control>
          </mc:Choice>
        </mc:AlternateContent>
        <mc:AlternateContent xmlns:mc="http://schemas.openxmlformats.org/markup-compatibility/2006">
          <mc:Choice Requires="x14">
            <control shapeId="10545" r:id="rId33" name="Check Box 305">
              <controlPr defaultSize="0" autoFill="0" autoLine="0" autoPict="0">
                <anchor moveWithCells="1">
                  <from>
                    <xdr:col>1</xdr:col>
                    <xdr:colOff>76200</xdr:colOff>
                    <xdr:row>161</xdr:row>
                    <xdr:rowOff>57150</xdr:rowOff>
                  </from>
                  <to>
                    <xdr:col>1</xdr:col>
                    <xdr:colOff>247650</xdr:colOff>
                    <xdr:row>162</xdr:row>
                    <xdr:rowOff>0</xdr:rowOff>
                  </to>
                </anchor>
              </controlPr>
            </control>
          </mc:Choice>
        </mc:AlternateContent>
        <mc:AlternateContent xmlns:mc="http://schemas.openxmlformats.org/markup-compatibility/2006">
          <mc:Choice Requires="x14">
            <control shapeId="10546" r:id="rId34" name="Check Box 306">
              <controlPr defaultSize="0" autoFill="0" autoLine="0" autoPict="0">
                <anchor moveWithCells="1">
                  <from>
                    <xdr:col>1</xdr:col>
                    <xdr:colOff>76200</xdr:colOff>
                    <xdr:row>169</xdr:row>
                    <xdr:rowOff>57150</xdr:rowOff>
                  </from>
                  <to>
                    <xdr:col>1</xdr:col>
                    <xdr:colOff>247650</xdr:colOff>
                    <xdr:row>170</xdr:row>
                    <xdr:rowOff>0</xdr:rowOff>
                  </to>
                </anchor>
              </controlPr>
            </control>
          </mc:Choice>
        </mc:AlternateContent>
        <mc:AlternateContent xmlns:mc="http://schemas.openxmlformats.org/markup-compatibility/2006">
          <mc:Choice Requires="x14">
            <control shapeId="10547" r:id="rId35" name="Check Box 307">
              <controlPr defaultSize="0" autoFill="0" autoLine="0" autoPict="0">
                <anchor moveWithCells="1">
                  <from>
                    <xdr:col>1</xdr:col>
                    <xdr:colOff>85725</xdr:colOff>
                    <xdr:row>170</xdr:row>
                    <xdr:rowOff>57150</xdr:rowOff>
                  </from>
                  <to>
                    <xdr:col>1</xdr:col>
                    <xdr:colOff>247650</xdr:colOff>
                    <xdr:row>171</xdr:row>
                    <xdr:rowOff>0</xdr:rowOff>
                  </to>
                </anchor>
              </controlPr>
            </control>
          </mc:Choice>
        </mc:AlternateContent>
        <mc:AlternateContent xmlns:mc="http://schemas.openxmlformats.org/markup-compatibility/2006">
          <mc:Choice Requires="x14">
            <control shapeId="10548" r:id="rId36" name="Check Box 308">
              <controlPr defaultSize="0" autoFill="0" autoLine="0" autoPict="0">
                <anchor moveWithCells="1">
                  <from>
                    <xdr:col>1</xdr:col>
                    <xdr:colOff>76200</xdr:colOff>
                    <xdr:row>171</xdr:row>
                    <xdr:rowOff>57150</xdr:rowOff>
                  </from>
                  <to>
                    <xdr:col>1</xdr:col>
                    <xdr:colOff>247650</xdr:colOff>
                    <xdr:row>172</xdr:row>
                    <xdr:rowOff>0</xdr:rowOff>
                  </to>
                </anchor>
              </controlPr>
            </control>
          </mc:Choice>
        </mc:AlternateContent>
        <mc:AlternateContent xmlns:mc="http://schemas.openxmlformats.org/markup-compatibility/2006">
          <mc:Choice Requires="x14">
            <control shapeId="10549" r:id="rId37" name="Check Box 309">
              <controlPr defaultSize="0" autoFill="0" autoLine="0" autoPict="0">
                <anchor moveWithCells="1">
                  <from>
                    <xdr:col>1</xdr:col>
                    <xdr:colOff>76200</xdr:colOff>
                    <xdr:row>172</xdr:row>
                    <xdr:rowOff>57150</xdr:rowOff>
                  </from>
                  <to>
                    <xdr:col>1</xdr:col>
                    <xdr:colOff>247650</xdr:colOff>
                    <xdr:row>173</xdr:row>
                    <xdr:rowOff>0</xdr:rowOff>
                  </to>
                </anchor>
              </controlPr>
            </control>
          </mc:Choice>
        </mc:AlternateContent>
        <mc:AlternateContent xmlns:mc="http://schemas.openxmlformats.org/markup-compatibility/2006">
          <mc:Choice Requires="x14">
            <control shapeId="10550" r:id="rId38" name="Check Box 310">
              <controlPr defaultSize="0" autoFill="0" autoLine="0" autoPict="0">
                <anchor moveWithCells="1">
                  <from>
                    <xdr:col>1</xdr:col>
                    <xdr:colOff>76200</xdr:colOff>
                    <xdr:row>173</xdr:row>
                    <xdr:rowOff>57150</xdr:rowOff>
                  </from>
                  <to>
                    <xdr:col>1</xdr:col>
                    <xdr:colOff>247650</xdr:colOff>
                    <xdr:row>173</xdr:row>
                    <xdr:rowOff>190500</xdr:rowOff>
                  </to>
                </anchor>
              </controlPr>
            </control>
          </mc:Choice>
        </mc:AlternateContent>
        <mc:AlternateContent xmlns:mc="http://schemas.openxmlformats.org/markup-compatibility/2006">
          <mc:Choice Requires="x14">
            <control shapeId="10565" r:id="rId39" name="Check Box 325">
              <controlPr defaultSize="0" autoFill="0" autoLine="0" autoPict="0">
                <anchor moveWithCells="1">
                  <from>
                    <xdr:col>1</xdr:col>
                    <xdr:colOff>76200</xdr:colOff>
                    <xdr:row>114</xdr:row>
                    <xdr:rowOff>123825</xdr:rowOff>
                  </from>
                  <to>
                    <xdr:col>1</xdr:col>
                    <xdr:colOff>247650</xdr:colOff>
                    <xdr:row>115</xdr:row>
                    <xdr:rowOff>0</xdr:rowOff>
                  </to>
                </anchor>
              </controlPr>
            </control>
          </mc:Choice>
        </mc:AlternateContent>
        <mc:AlternateContent xmlns:mc="http://schemas.openxmlformats.org/markup-compatibility/2006">
          <mc:Choice Requires="x14">
            <control shapeId="10569" r:id="rId40" name="Check Box 329">
              <controlPr defaultSize="0" autoFill="0" autoLine="0" autoPict="0">
                <anchor moveWithCells="1">
                  <from>
                    <xdr:col>1</xdr:col>
                    <xdr:colOff>76200</xdr:colOff>
                    <xdr:row>135</xdr:row>
                    <xdr:rowOff>123825</xdr:rowOff>
                  </from>
                  <to>
                    <xdr:col>1</xdr:col>
                    <xdr:colOff>247650</xdr:colOff>
                    <xdr:row>135</xdr:row>
                    <xdr:rowOff>190500</xdr:rowOff>
                  </to>
                </anchor>
              </controlPr>
            </control>
          </mc:Choice>
        </mc:AlternateContent>
        <mc:AlternateContent xmlns:mc="http://schemas.openxmlformats.org/markup-compatibility/2006">
          <mc:Choice Requires="x14">
            <control shapeId="10570" r:id="rId41" name="Check Box 330">
              <controlPr defaultSize="0" autoFill="0" autoLine="0" autoPict="0">
                <anchor moveWithCells="1">
                  <from>
                    <xdr:col>1</xdr:col>
                    <xdr:colOff>76200</xdr:colOff>
                    <xdr:row>151</xdr:row>
                    <xdr:rowOff>57150</xdr:rowOff>
                  </from>
                  <to>
                    <xdr:col>1</xdr:col>
                    <xdr:colOff>285750</xdr:colOff>
                    <xdr:row>152</xdr:row>
                    <xdr:rowOff>0</xdr:rowOff>
                  </to>
                </anchor>
              </controlPr>
            </control>
          </mc:Choice>
        </mc:AlternateContent>
        <mc:AlternateContent xmlns:mc="http://schemas.openxmlformats.org/markup-compatibility/2006">
          <mc:Choice Requires="x14">
            <control shapeId="10571" r:id="rId42" name="Check Box 331">
              <controlPr defaultSize="0" autoFill="0" autoLine="0" autoPict="0">
                <anchor moveWithCells="1">
                  <from>
                    <xdr:col>1</xdr:col>
                    <xdr:colOff>76200</xdr:colOff>
                    <xdr:row>176</xdr:row>
                    <xdr:rowOff>57150</xdr:rowOff>
                  </from>
                  <to>
                    <xdr:col>1</xdr:col>
                    <xdr:colOff>257175</xdr:colOff>
                    <xdr:row>176</xdr:row>
                    <xdr:rowOff>190500</xdr:rowOff>
                  </to>
                </anchor>
              </controlPr>
            </control>
          </mc:Choice>
        </mc:AlternateContent>
        <mc:AlternateContent xmlns:mc="http://schemas.openxmlformats.org/markup-compatibility/2006">
          <mc:Choice Requires="x14">
            <control shapeId="10572" r:id="rId43" name="Check Box 332">
              <controlPr defaultSize="0" autoFill="0" autoLine="0" autoPict="0">
                <anchor moveWithCells="1">
                  <from>
                    <xdr:col>1</xdr:col>
                    <xdr:colOff>76200</xdr:colOff>
                    <xdr:row>162</xdr:row>
                    <xdr:rowOff>57150</xdr:rowOff>
                  </from>
                  <to>
                    <xdr:col>1</xdr:col>
                    <xdr:colOff>247650</xdr:colOff>
                    <xdr:row>163</xdr:row>
                    <xdr:rowOff>0</xdr:rowOff>
                  </to>
                </anchor>
              </controlPr>
            </control>
          </mc:Choice>
        </mc:AlternateContent>
        <mc:AlternateContent xmlns:mc="http://schemas.openxmlformats.org/markup-compatibility/2006">
          <mc:Choice Requires="x14">
            <control shapeId="10573" r:id="rId44" name="Check Box 333">
              <controlPr defaultSize="0" autoFill="0" autoLine="0" autoPict="0">
                <anchor moveWithCells="1">
                  <from>
                    <xdr:col>1</xdr:col>
                    <xdr:colOff>76200</xdr:colOff>
                    <xdr:row>165</xdr:row>
                    <xdr:rowOff>57150</xdr:rowOff>
                  </from>
                  <to>
                    <xdr:col>1</xdr:col>
                    <xdr:colOff>247650</xdr:colOff>
                    <xdr:row>166</xdr:row>
                    <xdr:rowOff>0</xdr:rowOff>
                  </to>
                </anchor>
              </controlPr>
            </control>
          </mc:Choice>
        </mc:AlternateContent>
        <mc:AlternateContent xmlns:mc="http://schemas.openxmlformats.org/markup-compatibility/2006">
          <mc:Choice Requires="x14">
            <control shapeId="10580" r:id="rId45" name="Check Box 340">
              <controlPr defaultSize="0" autoFill="0" autoLine="0" autoPict="0">
                <anchor moveWithCells="1">
                  <from>
                    <xdr:col>3</xdr:col>
                    <xdr:colOff>57150</xdr:colOff>
                    <xdr:row>87</xdr:row>
                    <xdr:rowOff>19050</xdr:rowOff>
                  </from>
                  <to>
                    <xdr:col>3</xdr:col>
                    <xdr:colOff>1962150</xdr:colOff>
                    <xdr:row>88</xdr:row>
                    <xdr:rowOff>171450</xdr:rowOff>
                  </to>
                </anchor>
              </controlPr>
            </control>
          </mc:Choice>
        </mc:AlternateContent>
        <mc:AlternateContent xmlns:mc="http://schemas.openxmlformats.org/markup-compatibility/2006">
          <mc:Choice Requires="x14">
            <control shapeId="10582" r:id="rId46" name="Check Box 342">
              <controlPr defaultSize="0" autoFill="0" autoLine="0" autoPict="0">
                <anchor moveWithCells="1">
                  <from>
                    <xdr:col>1</xdr:col>
                    <xdr:colOff>76200</xdr:colOff>
                    <xdr:row>134</xdr:row>
                    <xdr:rowOff>123825</xdr:rowOff>
                  </from>
                  <to>
                    <xdr:col>1</xdr:col>
                    <xdr:colOff>247650</xdr:colOff>
                    <xdr:row>134</xdr:row>
                    <xdr:rowOff>190500</xdr:rowOff>
                  </to>
                </anchor>
              </controlPr>
            </control>
          </mc:Choice>
        </mc:AlternateContent>
        <mc:AlternateContent xmlns:mc="http://schemas.openxmlformats.org/markup-compatibility/2006">
          <mc:Choice Requires="x14">
            <control shapeId="10583" r:id="rId47" name="Check Box 343">
              <controlPr defaultSize="0" autoFill="0" autoLine="0" autoPict="0">
                <anchor moveWithCells="1">
                  <from>
                    <xdr:col>1</xdr:col>
                    <xdr:colOff>76200</xdr:colOff>
                    <xdr:row>133</xdr:row>
                    <xdr:rowOff>123825</xdr:rowOff>
                  </from>
                  <to>
                    <xdr:col>1</xdr:col>
                    <xdr:colOff>247650</xdr:colOff>
                    <xdr:row>133</xdr:row>
                    <xdr:rowOff>190500</xdr:rowOff>
                  </to>
                </anchor>
              </controlPr>
            </control>
          </mc:Choice>
        </mc:AlternateContent>
        <mc:AlternateContent xmlns:mc="http://schemas.openxmlformats.org/markup-compatibility/2006">
          <mc:Choice Requires="x14">
            <control shapeId="10584" r:id="rId48" name="Check Box 344">
              <controlPr defaultSize="0" autoFill="0" autoLine="0" autoPict="0">
                <anchor moveWithCells="1">
                  <from>
                    <xdr:col>1</xdr:col>
                    <xdr:colOff>76200</xdr:colOff>
                    <xdr:row>150</xdr:row>
                    <xdr:rowOff>57150</xdr:rowOff>
                  </from>
                  <to>
                    <xdr:col>1</xdr:col>
                    <xdr:colOff>247650</xdr:colOff>
                    <xdr:row>151</xdr:row>
                    <xdr:rowOff>0</xdr:rowOff>
                  </to>
                </anchor>
              </controlPr>
            </control>
          </mc:Choice>
        </mc:AlternateContent>
        <mc:AlternateContent xmlns:mc="http://schemas.openxmlformats.org/markup-compatibility/2006">
          <mc:Choice Requires="x14">
            <control shapeId="10585" r:id="rId49" name="Check Box 345">
              <controlPr defaultSize="0" autoFill="0" autoLine="0" autoPict="0">
                <anchor moveWithCells="1">
                  <from>
                    <xdr:col>1</xdr:col>
                    <xdr:colOff>76200</xdr:colOff>
                    <xdr:row>149</xdr:row>
                    <xdr:rowOff>57150</xdr:rowOff>
                  </from>
                  <to>
                    <xdr:col>1</xdr:col>
                    <xdr:colOff>247650</xdr:colOff>
                    <xdr:row>150</xdr:row>
                    <xdr:rowOff>0</xdr:rowOff>
                  </to>
                </anchor>
              </controlPr>
            </control>
          </mc:Choice>
        </mc:AlternateContent>
        <mc:AlternateContent xmlns:mc="http://schemas.openxmlformats.org/markup-compatibility/2006">
          <mc:Choice Requires="x14">
            <control shapeId="10586" r:id="rId50" name="Check Box 346">
              <controlPr defaultSize="0" autoFill="0" autoLine="0" autoPict="0">
                <anchor moveWithCells="1">
                  <from>
                    <xdr:col>1</xdr:col>
                    <xdr:colOff>76200</xdr:colOff>
                    <xdr:row>164</xdr:row>
                    <xdr:rowOff>57150</xdr:rowOff>
                  </from>
                  <to>
                    <xdr:col>1</xdr:col>
                    <xdr:colOff>247650</xdr:colOff>
                    <xdr:row>165</xdr:row>
                    <xdr:rowOff>0</xdr:rowOff>
                  </to>
                </anchor>
              </controlPr>
            </control>
          </mc:Choice>
        </mc:AlternateContent>
        <mc:AlternateContent xmlns:mc="http://schemas.openxmlformats.org/markup-compatibility/2006">
          <mc:Choice Requires="x14">
            <control shapeId="10587" r:id="rId51" name="Check Box 347">
              <controlPr defaultSize="0" autoFill="0" autoLine="0" autoPict="0">
                <anchor moveWithCells="1">
                  <from>
                    <xdr:col>1</xdr:col>
                    <xdr:colOff>76200</xdr:colOff>
                    <xdr:row>163</xdr:row>
                    <xdr:rowOff>57150</xdr:rowOff>
                  </from>
                  <to>
                    <xdr:col>1</xdr:col>
                    <xdr:colOff>247650</xdr:colOff>
                    <xdr:row>164</xdr:row>
                    <xdr:rowOff>0</xdr:rowOff>
                  </to>
                </anchor>
              </controlPr>
            </control>
          </mc:Choice>
        </mc:AlternateContent>
        <mc:AlternateContent xmlns:mc="http://schemas.openxmlformats.org/markup-compatibility/2006">
          <mc:Choice Requires="x14">
            <control shapeId="10588" r:id="rId52" name="Check Box 348">
              <controlPr defaultSize="0" autoFill="0" autoLine="0" autoPict="0">
                <anchor moveWithCells="1">
                  <from>
                    <xdr:col>1</xdr:col>
                    <xdr:colOff>76200</xdr:colOff>
                    <xdr:row>175</xdr:row>
                    <xdr:rowOff>57150</xdr:rowOff>
                  </from>
                  <to>
                    <xdr:col>1</xdr:col>
                    <xdr:colOff>257175</xdr:colOff>
                    <xdr:row>175</xdr:row>
                    <xdr:rowOff>200025</xdr:rowOff>
                  </to>
                </anchor>
              </controlPr>
            </control>
          </mc:Choice>
        </mc:AlternateContent>
        <mc:AlternateContent xmlns:mc="http://schemas.openxmlformats.org/markup-compatibility/2006">
          <mc:Choice Requires="x14">
            <control shapeId="10589" r:id="rId53" name="Check Box 349">
              <controlPr defaultSize="0" autoFill="0" autoLine="0" autoPict="0">
                <anchor moveWithCells="1">
                  <from>
                    <xdr:col>1</xdr:col>
                    <xdr:colOff>76200</xdr:colOff>
                    <xdr:row>174</xdr:row>
                    <xdr:rowOff>57150</xdr:rowOff>
                  </from>
                  <to>
                    <xdr:col>1</xdr:col>
                    <xdr:colOff>247650</xdr:colOff>
                    <xdr:row>174</xdr:row>
                    <xdr:rowOff>200025</xdr:rowOff>
                  </to>
                </anchor>
              </controlPr>
            </control>
          </mc:Choice>
        </mc:AlternateContent>
        <mc:AlternateContent xmlns:mc="http://schemas.openxmlformats.org/markup-compatibility/2006">
          <mc:Choice Requires="x14">
            <control shapeId="10590" r:id="rId54" name="Check Box 350">
              <controlPr defaultSize="0" autoFill="0" autoLine="0" autoPict="0">
                <anchor moveWithCells="1">
                  <from>
                    <xdr:col>3</xdr:col>
                    <xdr:colOff>19050</xdr:colOff>
                    <xdr:row>40</xdr:row>
                    <xdr:rowOff>28575</xdr:rowOff>
                  </from>
                  <to>
                    <xdr:col>3</xdr:col>
                    <xdr:colOff>447675</xdr:colOff>
                    <xdr:row>40</xdr:row>
                    <xdr:rowOff>180975</xdr:rowOff>
                  </to>
                </anchor>
              </controlPr>
            </control>
          </mc:Choice>
        </mc:AlternateContent>
        <mc:AlternateContent xmlns:mc="http://schemas.openxmlformats.org/markup-compatibility/2006">
          <mc:Choice Requires="x14">
            <control shapeId="10591" r:id="rId55" name="Check Box 351">
              <controlPr defaultSize="0" autoFill="0" autoLine="0" autoPict="0">
                <anchor moveWithCells="1">
                  <from>
                    <xdr:col>3</xdr:col>
                    <xdr:colOff>19050</xdr:colOff>
                    <xdr:row>54</xdr:row>
                    <xdr:rowOff>28575</xdr:rowOff>
                  </from>
                  <to>
                    <xdr:col>3</xdr:col>
                    <xdr:colOff>447675</xdr:colOff>
                    <xdr:row>54</xdr:row>
                    <xdr:rowOff>180975</xdr:rowOff>
                  </to>
                </anchor>
              </controlPr>
            </control>
          </mc:Choice>
        </mc:AlternateContent>
        <mc:AlternateContent xmlns:mc="http://schemas.openxmlformats.org/markup-compatibility/2006">
          <mc:Choice Requires="x14">
            <control shapeId="10596" r:id="rId56" name="Check Box 356">
              <controlPr defaultSize="0" autoFill="0" autoLine="0" autoPict="0">
                <anchor moveWithCells="1">
                  <from>
                    <xdr:col>1</xdr:col>
                    <xdr:colOff>76200</xdr:colOff>
                    <xdr:row>121</xdr:row>
                    <xdr:rowOff>95250</xdr:rowOff>
                  </from>
                  <to>
                    <xdr:col>1</xdr:col>
                    <xdr:colOff>247650</xdr:colOff>
                    <xdr:row>122</xdr:row>
                    <xdr:rowOff>0</xdr:rowOff>
                  </to>
                </anchor>
              </controlPr>
            </control>
          </mc:Choice>
        </mc:AlternateContent>
        <mc:AlternateContent xmlns:mc="http://schemas.openxmlformats.org/markup-compatibility/2006">
          <mc:Choice Requires="x14">
            <control shapeId="10597" r:id="rId57" name="Check Box 357">
              <controlPr defaultSize="0" autoFill="0" autoLine="0" autoPict="0">
                <anchor moveWithCells="1">
                  <from>
                    <xdr:col>1</xdr:col>
                    <xdr:colOff>76200</xdr:colOff>
                    <xdr:row>128</xdr:row>
                    <xdr:rowOff>123825</xdr:rowOff>
                  </from>
                  <to>
                    <xdr:col>1</xdr:col>
                    <xdr:colOff>247650</xdr:colOff>
                    <xdr:row>128</xdr:row>
                    <xdr:rowOff>190500</xdr:rowOff>
                  </to>
                </anchor>
              </controlPr>
            </control>
          </mc:Choice>
        </mc:AlternateContent>
        <mc:AlternateContent xmlns:mc="http://schemas.openxmlformats.org/markup-compatibility/2006">
          <mc:Choice Requires="x14">
            <control shapeId="10598" r:id="rId58" name="Check Box 358">
              <controlPr defaultSize="0" autoFill="0" autoLine="0" autoPict="0">
                <anchor moveWithCells="1">
                  <from>
                    <xdr:col>1</xdr:col>
                    <xdr:colOff>76200</xdr:colOff>
                    <xdr:row>129</xdr:row>
                    <xdr:rowOff>123825</xdr:rowOff>
                  </from>
                  <to>
                    <xdr:col>1</xdr:col>
                    <xdr:colOff>247650</xdr:colOff>
                    <xdr:row>129</xdr:row>
                    <xdr:rowOff>190500</xdr:rowOff>
                  </to>
                </anchor>
              </controlPr>
            </control>
          </mc:Choice>
        </mc:AlternateContent>
        <mc:AlternateContent xmlns:mc="http://schemas.openxmlformats.org/markup-compatibility/2006">
          <mc:Choice Requires="x14">
            <control shapeId="10599" r:id="rId59" name="Check Box 359">
              <controlPr defaultSize="0" autoFill="0" autoLine="0" autoPict="0">
                <anchor moveWithCells="1">
                  <from>
                    <xdr:col>1</xdr:col>
                    <xdr:colOff>76200</xdr:colOff>
                    <xdr:row>130</xdr:row>
                    <xdr:rowOff>123825</xdr:rowOff>
                  </from>
                  <to>
                    <xdr:col>1</xdr:col>
                    <xdr:colOff>247650</xdr:colOff>
                    <xdr:row>130</xdr:row>
                    <xdr:rowOff>190500</xdr:rowOff>
                  </to>
                </anchor>
              </controlPr>
            </control>
          </mc:Choice>
        </mc:AlternateContent>
        <mc:AlternateContent xmlns:mc="http://schemas.openxmlformats.org/markup-compatibility/2006">
          <mc:Choice Requires="x14">
            <control shapeId="10600" r:id="rId60" name="Check Box 360">
              <controlPr defaultSize="0" autoFill="0" autoLine="0" autoPict="0">
                <anchor moveWithCells="1">
                  <from>
                    <xdr:col>1</xdr:col>
                    <xdr:colOff>76200</xdr:colOff>
                    <xdr:row>131</xdr:row>
                    <xdr:rowOff>123825</xdr:rowOff>
                  </from>
                  <to>
                    <xdr:col>1</xdr:col>
                    <xdr:colOff>247650</xdr:colOff>
                    <xdr:row>132</xdr:row>
                    <xdr:rowOff>0</xdr:rowOff>
                  </to>
                </anchor>
              </controlPr>
            </control>
          </mc:Choice>
        </mc:AlternateContent>
        <mc:AlternateContent xmlns:mc="http://schemas.openxmlformats.org/markup-compatibility/2006">
          <mc:Choice Requires="x14">
            <control shapeId="10601" r:id="rId61" name="Check Box 361">
              <controlPr defaultSize="0" autoFill="0" autoLine="0" autoPict="0">
                <anchor moveWithCells="1">
                  <from>
                    <xdr:col>1</xdr:col>
                    <xdr:colOff>76200</xdr:colOff>
                    <xdr:row>132</xdr:row>
                    <xdr:rowOff>123825</xdr:rowOff>
                  </from>
                  <to>
                    <xdr:col>1</xdr:col>
                    <xdr:colOff>247650</xdr:colOff>
                    <xdr:row>133</xdr:row>
                    <xdr:rowOff>0</xdr:rowOff>
                  </to>
                </anchor>
              </controlPr>
            </control>
          </mc:Choice>
        </mc:AlternateContent>
        <mc:AlternateContent xmlns:mc="http://schemas.openxmlformats.org/markup-compatibility/2006">
          <mc:Choice Requires="x14">
            <control shapeId="10602" r:id="rId62" name="Check Box 362">
              <controlPr defaultSize="0" autoFill="0" autoLine="0" autoPict="0">
                <anchor moveWithCells="1">
                  <from>
                    <xdr:col>3</xdr:col>
                    <xdr:colOff>76200</xdr:colOff>
                    <xdr:row>105</xdr:row>
                    <xdr:rowOff>0</xdr:rowOff>
                  </from>
                  <to>
                    <xdr:col>3</xdr:col>
                    <xdr:colOff>3895725</xdr:colOff>
                    <xdr:row>105</xdr:row>
                    <xdr:rowOff>180975</xdr:rowOff>
                  </to>
                </anchor>
              </controlPr>
            </control>
          </mc:Choice>
        </mc:AlternateContent>
        <mc:AlternateContent xmlns:mc="http://schemas.openxmlformats.org/markup-compatibility/2006">
          <mc:Choice Requires="x14">
            <control shapeId="10603" r:id="rId63" name="Check Box 363">
              <controlPr defaultSize="0" autoFill="0" autoLine="0" autoPict="0">
                <anchor moveWithCells="1">
                  <from>
                    <xdr:col>3</xdr:col>
                    <xdr:colOff>76200</xdr:colOff>
                    <xdr:row>91</xdr:row>
                    <xdr:rowOff>9525</xdr:rowOff>
                  </from>
                  <to>
                    <xdr:col>3</xdr:col>
                    <xdr:colOff>1533525</xdr:colOff>
                    <xdr:row>92</xdr:row>
                    <xdr:rowOff>0</xdr:rowOff>
                  </to>
                </anchor>
              </controlPr>
            </control>
          </mc:Choice>
        </mc:AlternateContent>
        <mc:AlternateContent xmlns:mc="http://schemas.openxmlformats.org/markup-compatibility/2006">
          <mc:Choice Requires="x14">
            <control shapeId="10604" r:id="rId64" name="Check Box 364">
              <controlPr defaultSize="0" autoFill="0" autoLine="0" autoPict="0">
                <anchor moveWithCells="1">
                  <from>
                    <xdr:col>3</xdr:col>
                    <xdr:colOff>76200</xdr:colOff>
                    <xdr:row>91</xdr:row>
                    <xdr:rowOff>9525</xdr:rowOff>
                  </from>
                  <to>
                    <xdr:col>3</xdr:col>
                    <xdr:colOff>1533525</xdr:colOff>
                    <xdr:row>92</xdr:row>
                    <xdr:rowOff>0</xdr:rowOff>
                  </to>
                </anchor>
              </controlPr>
            </control>
          </mc:Choice>
        </mc:AlternateContent>
        <mc:AlternateContent xmlns:mc="http://schemas.openxmlformats.org/markup-compatibility/2006">
          <mc:Choice Requires="x14">
            <control shapeId="10605" r:id="rId65" name="Check Box 365">
              <controlPr defaultSize="0" autoFill="0" autoLine="0" autoPict="0">
                <anchor moveWithCells="1">
                  <from>
                    <xdr:col>3</xdr:col>
                    <xdr:colOff>76200</xdr:colOff>
                    <xdr:row>97</xdr:row>
                    <xdr:rowOff>9525</xdr:rowOff>
                  </from>
                  <to>
                    <xdr:col>3</xdr:col>
                    <xdr:colOff>1533525</xdr:colOff>
                    <xdr:row>98</xdr:row>
                    <xdr:rowOff>0</xdr:rowOff>
                  </to>
                </anchor>
              </controlPr>
            </control>
          </mc:Choice>
        </mc:AlternateContent>
        <mc:AlternateContent xmlns:mc="http://schemas.openxmlformats.org/markup-compatibility/2006">
          <mc:Choice Requires="x14">
            <control shapeId="10606" r:id="rId66" name="Check Box 366">
              <controlPr defaultSize="0" autoFill="0" autoLine="0" autoPict="0">
                <anchor moveWithCells="1">
                  <from>
                    <xdr:col>3</xdr:col>
                    <xdr:colOff>76200</xdr:colOff>
                    <xdr:row>97</xdr:row>
                    <xdr:rowOff>9525</xdr:rowOff>
                  </from>
                  <to>
                    <xdr:col>3</xdr:col>
                    <xdr:colOff>1533525</xdr:colOff>
                    <xdr:row>98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3"/>
  <dimension ref="A1:C57"/>
  <sheetViews>
    <sheetView showGridLines="0" view="pageLayout" topLeftCell="A46" zoomScaleNormal="100" workbookViewId="0">
      <selection activeCell="C56" sqref="C56"/>
    </sheetView>
  </sheetViews>
  <sheetFormatPr defaultColWidth="8" defaultRowHeight="16.5" x14ac:dyDescent="0.25"/>
  <cols>
    <col min="1" max="1" width="20" style="4" customWidth="1"/>
    <col min="2" max="2" width="5" style="4" customWidth="1"/>
    <col min="3" max="3" width="59.7109375" style="4" customWidth="1"/>
  </cols>
  <sheetData>
    <row r="1" spans="1:3" ht="23.25" x14ac:dyDescent="0.25">
      <c r="A1" s="37" t="s">
        <v>525</v>
      </c>
      <c r="B1" s="17"/>
      <c r="C1" s="17"/>
    </row>
    <row r="2" spans="1:3" ht="84.95" customHeight="1" x14ac:dyDescent="0.25">
      <c r="A2" s="399" t="s">
        <v>526</v>
      </c>
      <c r="B2" s="399"/>
      <c r="C2" s="399"/>
    </row>
    <row r="3" spans="1:3" ht="42.6" customHeight="1" x14ac:dyDescent="0.3">
      <c r="A3" s="71" t="s">
        <v>870</v>
      </c>
      <c r="B3" s="20"/>
      <c r="C3" s="20"/>
    </row>
    <row r="4" spans="1:3" x14ac:dyDescent="0.25">
      <c r="A4" s="270" t="s">
        <v>1</v>
      </c>
      <c r="B4" s="270"/>
      <c r="C4" s="270"/>
    </row>
    <row r="5" spans="1:3" ht="15" x14ac:dyDescent="0.25">
      <c r="A5" s="42" t="str">
        <f>'VNOS PODATKOV'!C23</f>
        <v>INVESTITOR 1</v>
      </c>
      <c r="B5" s="42"/>
      <c r="C5" s="19"/>
    </row>
    <row r="6" spans="1:3" ht="15" x14ac:dyDescent="0.25">
      <c r="A6" s="42" t="s">
        <v>409</v>
      </c>
      <c r="B6" s="19"/>
      <c r="C6" s="202">
        <f>'VNOS PODATKOV'!D24</f>
        <v>0</v>
      </c>
    </row>
    <row r="7" spans="1:3" ht="15" x14ac:dyDescent="0.25">
      <c r="A7" s="42" t="s">
        <v>469</v>
      </c>
      <c r="B7" s="19"/>
      <c r="C7" s="202">
        <f>'VNOS PODATKOV'!D25</f>
        <v>0</v>
      </c>
    </row>
    <row r="8" spans="1:3" ht="15" x14ac:dyDescent="0.25">
      <c r="A8" s="42" t="str">
        <f>'VNOS PODATKOV'!C27</f>
        <v>INVESTITOR 2</v>
      </c>
      <c r="B8" s="19"/>
      <c r="C8" s="42"/>
    </row>
    <row r="9" spans="1:3" ht="15" x14ac:dyDescent="0.25">
      <c r="A9" s="42" t="s">
        <v>409</v>
      </c>
      <c r="B9" s="19"/>
      <c r="C9" s="202">
        <f>'VNOS PODATKOV'!D28</f>
        <v>0</v>
      </c>
    </row>
    <row r="10" spans="1:3" ht="15" x14ac:dyDescent="0.25">
      <c r="A10" s="42" t="s">
        <v>469</v>
      </c>
      <c r="B10" s="19"/>
      <c r="C10" s="202">
        <f>'VNOS PODATKOV'!D29</f>
        <v>0</v>
      </c>
    </row>
    <row r="11" spans="1:3" ht="15" x14ac:dyDescent="0.25">
      <c r="A11" s="42" t="str">
        <f>'VNOS PODATKOV'!C31</f>
        <v>INVESTITOR 3</v>
      </c>
      <c r="B11" s="19"/>
      <c r="C11" s="42"/>
    </row>
    <row r="12" spans="1:3" ht="15" x14ac:dyDescent="0.25">
      <c r="A12" s="42" t="s">
        <v>409</v>
      </c>
      <c r="B12" s="19"/>
      <c r="C12" s="202">
        <f>'VNOS PODATKOV'!D32</f>
        <v>0</v>
      </c>
    </row>
    <row r="13" spans="1:3" ht="15" x14ac:dyDescent="0.25">
      <c r="A13" s="197" t="s">
        <v>469</v>
      </c>
      <c r="B13"/>
      <c r="C13" s="199">
        <f>'VNOS PODATKOV'!D33</f>
        <v>0</v>
      </c>
    </row>
    <row r="14" spans="1:3" x14ac:dyDescent="0.25">
      <c r="A14" s="270" t="s">
        <v>643</v>
      </c>
      <c r="B14" s="270"/>
      <c r="C14" s="343"/>
    </row>
    <row r="15" spans="1:3" ht="15" x14ac:dyDescent="0.25">
      <c r="A15" s="41" t="s">
        <v>644</v>
      </c>
      <c r="B15" s="41"/>
      <c r="C15" s="23"/>
    </row>
    <row r="16" spans="1:3" x14ac:dyDescent="0.25">
      <c r="A16" s="65" t="str">
        <f>'VNOS PODATKOV'!C74</f>
        <v>naziv gradnje</v>
      </c>
      <c r="B16" s="20"/>
      <c r="C16" s="273">
        <f>'VNOS PODATKOV'!D74</f>
        <v>0</v>
      </c>
    </row>
    <row r="17" spans="1:3" x14ac:dyDescent="0.25">
      <c r="A17" s="65" t="s">
        <v>599</v>
      </c>
      <c r="B17" s="20"/>
      <c r="C17" s="272"/>
    </row>
    <row r="18" spans="1:3" ht="40.5" x14ac:dyDescent="0.25">
      <c r="A18" s="139" t="s">
        <v>645</v>
      </c>
      <c r="B18" s="20"/>
      <c r="C18" s="272"/>
    </row>
    <row r="19" spans="1:3" ht="15" x14ac:dyDescent="0.25">
      <c r="A19" s="144" t="s">
        <v>646</v>
      </c>
      <c r="B19" s="144"/>
      <c r="C19" s="110"/>
    </row>
    <row r="20" spans="1:3" ht="40.5" x14ac:dyDescent="0.25">
      <c r="A20" s="139" t="s">
        <v>444</v>
      </c>
      <c r="B20" s="20"/>
      <c r="C20" s="356"/>
    </row>
    <row r="21" spans="1:3" x14ac:dyDescent="0.25">
      <c r="A21" s="65" t="s">
        <v>612</v>
      </c>
      <c r="B21" s="20"/>
      <c r="C21" s="356"/>
    </row>
    <row r="22" spans="1:3" x14ac:dyDescent="0.25">
      <c r="A22" s="65" t="s">
        <v>617</v>
      </c>
      <c r="B22" s="20"/>
      <c r="C22" s="356"/>
    </row>
    <row r="23" spans="1:3" x14ac:dyDescent="0.25">
      <c r="A23" s="65" t="s">
        <v>647</v>
      </c>
      <c r="B23" s="20"/>
      <c r="C23" s="356"/>
    </row>
    <row r="24" spans="1:3" x14ac:dyDescent="0.25">
      <c r="A24" s="65" t="s">
        <v>648</v>
      </c>
      <c r="B24" s="20"/>
      <c r="C24" s="356"/>
    </row>
    <row r="25" spans="1:3" x14ac:dyDescent="0.25">
      <c r="A25" s="65" t="s">
        <v>614</v>
      </c>
      <c r="B25" s="20"/>
      <c r="C25" s="356"/>
    </row>
    <row r="26" spans="1:3" ht="15" x14ac:dyDescent="0.25">
      <c r="A26" s="144" t="s">
        <v>649</v>
      </c>
      <c r="B26" s="144"/>
      <c r="C26" s="110"/>
    </row>
    <row r="27" spans="1:3" x14ac:dyDescent="0.25">
      <c r="A27" s="65" t="s">
        <v>612</v>
      </c>
      <c r="B27" s="20"/>
      <c r="C27" s="356"/>
    </row>
    <row r="28" spans="1:3" x14ac:dyDescent="0.25">
      <c r="A28" s="65" t="s">
        <v>613</v>
      </c>
      <c r="B28" s="20"/>
      <c r="C28" s="356"/>
    </row>
    <row r="29" spans="1:3" x14ac:dyDescent="0.25">
      <c r="A29" s="65" t="s">
        <v>614</v>
      </c>
      <c r="B29" s="20"/>
      <c r="C29" s="356"/>
    </row>
    <row r="30" spans="1:3" x14ac:dyDescent="0.25">
      <c r="A30" s="65" t="s">
        <v>615</v>
      </c>
      <c r="B30" s="20"/>
      <c r="C30" s="356"/>
    </row>
    <row r="31" spans="1:3" x14ac:dyDescent="0.25">
      <c r="A31" s="65" t="s">
        <v>616</v>
      </c>
      <c r="B31" s="20"/>
      <c r="C31" s="356"/>
    </row>
    <row r="32" spans="1:3" x14ac:dyDescent="0.25">
      <c r="A32" s="65" t="s">
        <v>617</v>
      </c>
      <c r="B32" s="20"/>
      <c r="C32" s="356"/>
    </row>
    <row r="33" spans="1:3" x14ac:dyDescent="0.25">
      <c r="A33" s="65" t="s">
        <v>647</v>
      </c>
      <c r="B33" s="20"/>
      <c r="C33" s="356"/>
    </row>
    <row r="34" spans="1:3" ht="27" x14ac:dyDescent="0.25">
      <c r="A34" s="139" t="s">
        <v>846</v>
      </c>
      <c r="B34" s="20"/>
      <c r="C34" s="356"/>
    </row>
    <row r="35" spans="1:3" ht="15" x14ac:dyDescent="0.25">
      <c r="A35" s="144" t="s">
        <v>650</v>
      </c>
      <c r="B35" s="144"/>
      <c r="C35" s="110"/>
    </row>
    <row r="36" spans="1:3" ht="34.5" customHeight="1" x14ac:dyDescent="0.3">
      <c r="A36" s="337"/>
      <c r="B36" s="288" t="b">
        <v>0</v>
      </c>
      <c r="C36" s="145" t="s">
        <v>651</v>
      </c>
    </row>
    <row r="37" spans="1:3" ht="32.25" customHeight="1" x14ac:dyDescent="0.3">
      <c r="A37" s="338"/>
      <c r="B37" s="288" t="b">
        <v>0</v>
      </c>
      <c r="C37" s="145" t="s">
        <v>774</v>
      </c>
    </row>
    <row r="38" spans="1:3" ht="16.5" customHeight="1" x14ac:dyDescent="0.3">
      <c r="A38" s="338"/>
      <c r="B38" s="288" t="b">
        <v>0</v>
      </c>
      <c r="C38" s="101" t="s">
        <v>652</v>
      </c>
    </row>
    <row r="39" spans="1:3" x14ac:dyDescent="0.3">
      <c r="A39" s="139"/>
      <c r="B39" s="288" t="b">
        <v>0</v>
      </c>
      <c r="C39" s="101" t="s">
        <v>653</v>
      </c>
    </row>
    <row r="40" spans="1:3" ht="15" x14ac:dyDescent="0.25">
      <c r="A40" s="23" t="s">
        <v>654</v>
      </c>
      <c r="B40" s="23"/>
      <c r="C40" s="23"/>
    </row>
    <row r="41" spans="1:3" x14ac:dyDescent="0.25">
      <c r="A41" s="401" t="s">
        <v>476</v>
      </c>
      <c r="B41" s="401"/>
      <c r="C41" s="401"/>
    </row>
    <row r="42" spans="1:3" x14ac:dyDescent="0.25">
      <c r="A42" s="64" t="s">
        <v>100</v>
      </c>
      <c r="B42" s="14"/>
      <c r="C42" s="107"/>
    </row>
    <row r="43" spans="1:3" x14ac:dyDescent="0.25">
      <c r="A43" s="65" t="s">
        <v>101</v>
      </c>
      <c r="B43" s="13"/>
      <c r="C43" s="107"/>
    </row>
    <row r="44" spans="1:3" x14ac:dyDescent="0.25">
      <c r="A44" s="64" t="s">
        <v>81</v>
      </c>
      <c r="B44" s="14"/>
      <c r="C44" s="107"/>
    </row>
    <row r="45" spans="1:3" ht="15" x14ac:dyDescent="0.25">
      <c r="A45" s="23" t="s">
        <v>834</v>
      </c>
      <c r="B45" s="23"/>
      <c r="C45" s="23"/>
    </row>
    <row r="46" spans="1:3" x14ac:dyDescent="0.3">
      <c r="A46" s="66" t="s">
        <v>775</v>
      </c>
      <c r="B46" s="66"/>
      <c r="C46" s="66"/>
    </row>
    <row r="47" spans="1:3" x14ac:dyDescent="0.3">
      <c r="A47" s="300"/>
      <c r="B47" s="301"/>
      <c r="C47" s="357"/>
    </row>
    <row r="48" spans="1:3" x14ac:dyDescent="0.3">
      <c r="A48" s="23"/>
      <c r="B48" s="302"/>
      <c r="C48" s="357"/>
    </row>
    <row r="49" spans="1:3" x14ac:dyDescent="0.3">
      <c r="A49" s="23"/>
      <c r="B49" s="302"/>
      <c r="C49" s="357"/>
    </row>
    <row r="50" spans="1:3" ht="15" x14ac:dyDescent="0.25">
      <c r="A50" s="400"/>
      <c r="B50" s="400"/>
      <c r="C50" s="357"/>
    </row>
    <row r="51" spans="1:3" x14ac:dyDescent="0.25">
      <c r="A51" s="20"/>
      <c r="B51" s="20"/>
      <c r="C51" s="357"/>
    </row>
    <row r="52" spans="1:3" x14ac:dyDescent="0.25">
      <c r="A52" s="106" t="s">
        <v>834</v>
      </c>
      <c r="B52" s="12"/>
      <c r="C52" s="20"/>
    </row>
    <row r="53" spans="1:3" x14ac:dyDescent="0.25">
      <c r="A53" s="40"/>
    </row>
    <row r="54" spans="1:3" x14ac:dyDescent="0.25">
      <c r="A54" s="20"/>
      <c r="B54" s="20"/>
      <c r="C54" s="20"/>
    </row>
    <row r="55" spans="1:3" x14ac:dyDescent="0.25">
      <c r="A55" s="65" t="s">
        <v>130</v>
      </c>
      <c r="B55" s="20"/>
      <c r="C55" s="303">
        <v>43557</v>
      </c>
    </row>
    <row r="56" spans="1:3" x14ac:dyDescent="0.25">
      <c r="A56" s="39" t="s">
        <v>528</v>
      </c>
      <c r="B56" s="40"/>
      <c r="C56" s="358"/>
    </row>
    <row r="57" spans="1:3" x14ac:dyDescent="0.25">
      <c r="A57" s="65"/>
      <c r="B57" s="20"/>
      <c r="C57" s="359"/>
    </row>
  </sheetData>
  <sheetProtection sheet="1" objects="1" scenarios="1"/>
  <mergeCells count="3">
    <mergeCell ref="A2:C2"/>
    <mergeCell ref="A50:B50"/>
    <mergeCell ref="A41:C41"/>
  </mergeCells>
  <pageMargins left="0.98425196850393704" right="0.59055118110236227" top="0.59055118110236227" bottom="0.39370078740157483" header="0.19685039370078741" footer="0.19685039370078741"/>
  <pageSetup paperSize="9" orientation="portrait" r:id="rId1"/>
  <drawing r:id="rId2"/>
  <legacyDrawing r:id="rId3"/>
  <controls>
    <mc:AlternateContent xmlns:mc="http://schemas.openxmlformats.org/markup-compatibility/2006">
      <mc:Choice Requires="x14">
        <control shapeId="199690" r:id="rId4" name="CommandButton1">
          <controlPr defaultSize="0" print="0" autoLine="0" r:id="rId5">
            <anchor>
              <from>
                <xdr:col>2</xdr:col>
                <xdr:colOff>2486025</xdr:colOff>
                <xdr:row>1</xdr:row>
                <xdr:rowOff>485775</xdr:rowOff>
              </from>
              <to>
                <xdr:col>3</xdr:col>
                <xdr:colOff>9525</xdr:colOff>
                <xdr:row>1</xdr:row>
                <xdr:rowOff>742950</xdr:rowOff>
              </to>
            </anchor>
          </controlPr>
        </control>
      </mc:Choice>
      <mc:Fallback>
        <control shapeId="199690" r:id="rId4" name="CommandButton1"/>
      </mc:Fallback>
    </mc:AlternateContent>
    <mc:AlternateContent xmlns:mc="http://schemas.openxmlformats.org/markup-compatibility/2006">
      <mc:Choice Requires="x14">
        <control shapeId="199691" r:id="rId6" name="CommandButton2">
          <controlPr defaultSize="0" print="0" autoLine="0" r:id="rId7">
            <anchor>
              <from>
                <xdr:col>2</xdr:col>
                <xdr:colOff>2486025</xdr:colOff>
                <xdr:row>1</xdr:row>
                <xdr:rowOff>752475</xdr:rowOff>
              </from>
              <to>
                <xdr:col>3</xdr:col>
                <xdr:colOff>9525</xdr:colOff>
                <xdr:row>1</xdr:row>
                <xdr:rowOff>1000125</xdr:rowOff>
              </to>
            </anchor>
          </controlPr>
        </control>
      </mc:Choice>
      <mc:Fallback>
        <control shapeId="199691" r:id="rId6" name="CommandButton2"/>
      </mc:Fallback>
    </mc:AlternateContent>
    <mc:AlternateContent xmlns:mc="http://schemas.openxmlformats.org/markup-compatibility/2006">
      <mc:Choice Requires="x14">
        <control shapeId="199692" r:id="rId8" name="CommandButton3">
          <controlPr defaultSize="0" print="0" autoLine="0" r:id="rId9">
            <anchor>
              <from>
                <xdr:col>2</xdr:col>
                <xdr:colOff>2486025</xdr:colOff>
                <xdr:row>1</xdr:row>
                <xdr:rowOff>1019175</xdr:rowOff>
              </from>
              <to>
                <xdr:col>3</xdr:col>
                <xdr:colOff>9525</xdr:colOff>
                <xdr:row>2</xdr:row>
                <xdr:rowOff>190500</xdr:rowOff>
              </to>
            </anchor>
          </controlPr>
        </control>
      </mc:Choice>
      <mc:Fallback>
        <control shapeId="199692" r:id="rId8" name="CommandButton3"/>
      </mc:Fallback>
    </mc:AlternateContent>
    <mc:AlternateContent xmlns:mc="http://schemas.openxmlformats.org/markup-compatibility/2006">
      <mc:Choice Requires="x14">
        <control shapeId="199681" r:id="rId10" name="Group Box 1">
          <controlPr defaultSize="0" print="0" autoFill="0" autoPict="0">
            <anchor moveWithCells="1">
              <from>
                <xdr:col>0</xdr:col>
                <xdr:colOff>333375</xdr:colOff>
                <xdr:row>56</xdr:row>
                <xdr:rowOff>0</xdr:rowOff>
              </from>
              <to>
                <xdr:col>0</xdr:col>
                <xdr:colOff>971550</xdr:colOff>
                <xdr:row>60</xdr:row>
                <xdr:rowOff>142875</xdr:rowOff>
              </to>
            </anchor>
          </controlPr>
        </control>
      </mc:Choice>
    </mc:AlternateContent>
    <mc:AlternateContent xmlns:mc="http://schemas.openxmlformats.org/markup-compatibility/2006">
      <mc:Choice Requires="x14">
        <control shapeId="199682" r:id="rId11" name="Group Box 2">
          <controlPr defaultSize="0" print="0" autoFill="0" autoPict="0">
            <anchor moveWithCells="1">
              <from>
                <xdr:col>1</xdr:col>
                <xdr:colOff>104775</xdr:colOff>
                <xdr:row>56</xdr:row>
                <xdr:rowOff>0</xdr:rowOff>
              </from>
              <to>
                <xdr:col>2</xdr:col>
                <xdr:colOff>609600</xdr:colOff>
                <xdr:row>68</xdr:row>
                <xdr:rowOff>0</xdr:rowOff>
              </to>
            </anchor>
          </controlPr>
        </control>
      </mc:Choice>
    </mc:AlternateContent>
    <mc:AlternateContent xmlns:mc="http://schemas.openxmlformats.org/markup-compatibility/2006">
      <mc:Choice Requires="x14">
        <control shapeId="199686" r:id="rId12" name="Check Box 6">
          <controlPr defaultSize="0" autoFill="0" autoLine="0" autoPict="0">
            <anchor moveWithCells="1">
              <from>
                <xdr:col>1</xdr:col>
                <xdr:colOff>114300</xdr:colOff>
                <xdr:row>35</xdr:row>
                <xdr:rowOff>123825</xdr:rowOff>
              </from>
              <to>
                <xdr:col>2</xdr:col>
                <xdr:colOff>85725</xdr:colOff>
                <xdr:row>35</xdr:row>
                <xdr:rowOff>257175</xdr:rowOff>
              </to>
            </anchor>
          </controlPr>
        </control>
      </mc:Choice>
    </mc:AlternateContent>
    <mc:AlternateContent xmlns:mc="http://schemas.openxmlformats.org/markup-compatibility/2006">
      <mc:Choice Requires="x14">
        <control shapeId="199687" r:id="rId13" name="Check Box 7">
          <controlPr defaultSize="0" autoFill="0" autoLine="0" autoPict="0">
            <anchor moveWithCells="1">
              <from>
                <xdr:col>1</xdr:col>
                <xdr:colOff>114300</xdr:colOff>
                <xdr:row>36</xdr:row>
                <xdr:rowOff>123825</xdr:rowOff>
              </from>
              <to>
                <xdr:col>2</xdr:col>
                <xdr:colOff>85725</xdr:colOff>
                <xdr:row>36</xdr:row>
                <xdr:rowOff>257175</xdr:rowOff>
              </to>
            </anchor>
          </controlPr>
        </control>
      </mc:Choice>
    </mc:AlternateContent>
    <mc:AlternateContent xmlns:mc="http://schemas.openxmlformats.org/markup-compatibility/2006">
      <mc:Choice Requires="x14">
        <control shapeId="199688" r:id="rId14" name="Check Box 8">
          <controlPr defaultSize="0" autoFill="0" autoLine="0" autoPict="0">
            <anchor moveWithCells="1">
              <from>
                <xdr:col>1</xdr:col>
                <xdr:colOff>114300</xdr:colOff>
                <xdr:row>37</xdr:row>
                <xdr:rowOff>38100</xdr:rowOff>
              </from>
              <to>
                <xdr:col>2</xdr:col>
                <xdr:colOff>85725</xdr:colOff>
                <xdr:row>37</xdr:row>
                <xdr:rowOff>171450</xdr:rowOff>
              </to>
            </anchor>
          </controlPr>
        </control>
      </mc:Choice>
    </mc:AlternateContent>
    <mc:AlternateContent xmlns:mc="http://schemas.openxmlformats.org/markup-compatibility/2006">
      <mc:Choice Requires="x14">
        <control shapeId="199689" r:id="rId15" name="Check Box 9">
          <controlPr defaultSize="0" autoFill="0" autoLine="0" autoPict="0">
            <anchor moveWithCells="1">
              <from>
                <xdr:col>1</xdr:col>
                <xdr:colOff>114300</xdr:colOff>
                <xdr:row>38</xdr:row>
                <xdr:rowOff>38100</xdr:rowOff>
              </from>
              <to>
                <xdr:col>2</xdr:col>
                <xdr:colOff>85725</xdr:colOff>
                <xdr:row>38</xdr:row>
                <xdr:rowOff>171450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promptTitle="izberi s seznama" xr:uid="{B783A79D-3B0C-412B-BE01-475006C59F4F}">
          <x14:formula1>
            <xm:f>'BAZA PODATKOV'!$A$131:$A$218</xm:f>
          </x14:formula1>
          <xm:sqref>C17:C18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dimension ref="A1:Q25"/>
  <sheetViews>
    <sheetView showGridLines="0" view="pageLayout" topLeftCell="A7" zoomScaleNormal="100" workbookViewId="0">
      <selection activeCell="A25" sqref="A25"/>
    </sheetView>
  </sheetViews>
  <sheetFormatPr defaultColWidth="8.85546875" defaultRowHeight="16.5" x14ac:dyDescent="0.25"/>
  <cols>
    <col min="1" max="6" width="4.85546875" style="4" customWidth="1"/>
    <col min="7" max="17" width="4.85546875" customWidth="1"/>
  </cols>
  <sheetData>
    <row r="1" spans="1:17" ht="23.25" x14ac:dyDescent="0.25">
      <c r="A1" s="37" t="s">
        <v>655</v>
      </c>
      <c r="B1" s="17"/>
      <c r="C1" s="17"/>
      <c r="D1" s="17"/>
      <c r="E1" s="17"/>
      <c r="F1" s="17"/>
    </row>
    <row r="2" spans="1:17" ht="84.95" customHeight="1" x14ac:dyDescent="0.25">
      <c r="A2" s="399" t="s">
        <v>526</v>
      </c>
      <c r="B2" s="399"/>
      <c r="C2" s="399"/>
      <c r="D2" s="399"/>
      <c r="E2" s="399"/>
      <c r="F2" s="399"/>
      <c r="G2" s="399"/>
      <c r="H2" s="399"/>
    </row>
    <row r="3" spans="1:17" ht="42.4" customHeight="1" x14ac:dyDescent="0.3">
      <c r="A3" s="72" t="s">
        <v>529</v>
      </c>
    </row>
    <row r="4" spans="1:17" x14ac:dyDescent="0.25">
      <c r="A4" s="4" t="s">
        <v>835</v>
      </c>
      <c r="F4" s="4" t="s">
        <v>777</v>
      </c>
    </row>
    <row r="6" spans="1:17" ht="28.35" customHeight="1" x14ac:dyDescent="0.25">
      <c r="A6" s="73"/>
      <c r="B6" s="74"/>
      <c r="C6" s="74"/>
      <c r="D6" s="74"/>
      <c r="E6" s="74"/>
      <c r="F6" s="74"/>
      <c r="G6" s="75"/>
      <c r="H6" s="75"/>
      <c r="I6" s="75"/>
      <c r="J6" s="75"/>
      <c r="K6" s="75"/>
      <c r="L6" s="75"/>
      <c r="M6" s="75"/>
      <c r="N6" s="75"/>
      <c r="O6" s="75"/>
      <c r="P6" s="75"/>
      <c r="Q6" s="76"/>
    </row>
    <row r="7" spans="1:17" ht="28.35" customHeight="1" x14ac:dyDescent="0.25">
      <c r="A7" s="77"/>
      <c r="B7" s="78"/>
      <c r="C7" s="78"/>
      <c r="D7" s="78"/>
      <c r="E7" s="78"/>
      <c r="F7" s="78"/>
      <c r="G7" s="79"/>
      <c r="H7" s="79"/>
      <c r="I7" s="79"/>
      <c r="J7" s="79"/>
      <c r="K7" s="79"/>
      <c r="L7" s="79"/>
      <c r="M7" s="79"/>
      <c r="N7" s="79"/>
      <c r="O7" s="79"/>
      <c r="P7" s="79"/>
      <c r="Q7" s="80"/>
    </row>
    <row r="8" spans="1:17" ht="28.35" customHeight="1" x14ac:dyDescent="0.25">
      <c r="A8" s="77"/>
      <c r="B8" s="78"/>
      <c r="C8" s="78"/>
      <c r="D8" s="78"/>
      <c r="E8" s="78"/>
      <c r="F8" s="78"/>
      <c r="G8" s="79"/>
      <c r="H8" s="79"/>
      <c r="I8" s="79"/>
      <c r="J8" s="79"/>
      <c r="K8" s="79"/>
      <c r="L8" s="79"/>
      <c r="M8" s="79"/>
      <c r="N8" s="79"/>
      <c r="O8" s="79"/>
      <c r="P8" s="79"/>
      <c r="Q8" s="80"/>
    </row>
    <row r="9" spans="1:17" ht="28.35" customHeight="1" x14ac:dyDescent="0.25">
      <c r="A9" s="77"/>
      <c r="B9" s="78"/>
      <c r="C9" s="78"/>
      <c r="D9" s="78"/>
      <c r="E9" s="78"/>
      <c r="F9" s="78"/>
      <c r="G9" s="79"/>
      <c r="H9" s="79"/>
      <c r="I9" s="79"/>
      <c r="J9" s="79"/>
      <c r="K9" s="79"/>
      <c r="L9" s="79"/>
      <c r="M9" s="79"/>
      <c r="N9" s="79"/>
      <c r="O9" s="79"/>
      <c r="P9" s="79"/>
      <c r="Q9" s="80"/>
    </row>
    <row r="10" spans="1:17" ht="28.35" customHeight="1" x14ac:dyDescent="0.25">
      <c r="A10" s="77"/>
      <c r="B10" s="78"/>
      <c r="C10" s="78"/>
      <c r="D10" s="78"/>
      <c r="E10" s="78"/>
      <c r="F10" s="78"/>
      <c r="G10" s="79"/>
      <c r="H10" s="79"/>
      <c r="I10" s="79"/>
      <c r="J10" s="79"/>
      <c r="K10" s="79"/>
      <c r="L10" s="79"/>
      <c r="M10" s="79"/>
      <c r="N10" s="79"/>
      <c r="O10" s="79"/>
      <c r="P10" s="79"/>
      <c r="Q10" s="80"/>
    </row>
    <row r="11" spans="1:17" ht="28.35" customHeight="1" x14ac:dyDescent="0.25">
      <c r="A11" s="77"/>
      <c r="B11" s="78"/>
      <c r="C11" s="78"/>
      <c r="D11" s="78"/>
      <c r="E11" s="78"/>
      <c r="F11" s="78"/>
      <c r="G11" s="79"/>
      <c r="H11" s="79"/>
      <c r="I11" s="79"/>
      <c r="J11" s="79"/>
      <c r="K11" s="79"/>
      <c r="L11" s="79"/>
      <c r="M11" s="79"/>
      <c r="N11" s="79"/>
      <c r="O11" s="79"/>
      <c r="P11" s="79"/>
      <c r="Q11" s="80"/>
    </row>
    <row r="12" spans="1:17" ht="28.35" customHeight="1" x14ac:dyDescent="0.25">
      <c r="A12" s="77"/>
      <c r="B12" s="78"/>
      <c r="C12" s="78"/>
      <c r="D12" s="78"/>
      <c r="E12" s="78"/>
      <c r="F12" s="78"/>
      <c r="G12" s="79"/>
      <c r="H12" s="79"/>
      <c r="I12" s="79"/>
      <c r="J12" s="79"/>
      <c r="K12" s="79"/>
      <c r="L12" s="79"/>
      <c r="M12" s="79"/>
      <c r="N12" s="79"/>
      <c r="O12" s="79"/>
      <c r="P12" s="79"/>
      <c r="Q12" s="80"/>
    </row>
    <row r="13" spans="1:17" ht="28.35" customHeight="1" x14ac:dyDescent="0.25">
      <c r="A13" s="77"/>
      <c r="B13" s="78"/>
      <c r="C13" s="78"/>
      <c r="D13" s="78"/>
      <c r="E13" s="78"/>
      <c r="F13" s="78"/>
      <c r="G13" s="79"/>
      <c r="H13" s="79"/>
      <c r="I13" s="79"/>
      <c r="J13" s="79"/>
      <c r="K13" s="79"/>
      <c r="L13" s="79"/>
      <c r="M13" s="79"/>
      <c r="N13" s="79"/>
      <c r="O13" s="79"/>
      <c r="P13" s="79"/>
      <c r="Q13" s="80"/>
    </row>
    <row r="14" spans="1:17" ht="28.35" customHeight="1" x14ac:dyDescent="0.25">
      <c r="A14" s="77"/>
      <c r="B14" s="78"/>
      <c r="C14" s="78"/>
      <c r="D14" s="78"/>
      <c r="E14" s="78"/>
      <c r="F14" s="78"/>
      <c r="G14" s="79"/>
      <c r="H14" s="79"/>
      <c r="I14" s="79"/>
      <c r="J14" s="79"/>
      <c r="K14" s="79"/>
      <c r="L14" s="79"/>
      <c r="M14" s="79"/>
      <c r="N14" s="79"/>
      <c r="O14" s="79"/>
      <c r="P14" s="79"/>
      <c r="Q14" s="80"/>
    </row>
    <row r="15" spans="1:17" ht="28.35" customHeight="1" x14ac:dyDescent="0.25">
      <c r="A15" s="77"/>
      <c r="B15" s="78"/>
      <c r="C15" s="78"/>
      <c r="D15" s="78"/>
      <c r="E15" s="78"/>
      <c r="F15" s="78"/>
      <c r="G15" s="79"/>
      <c r="H15" s="79"/>
      <c r="I15" s="79"/>
      <c r="J15" s="79"/>
      <c r="K15" s="79"/>
      <c r="L15" s="79"/>
      <c r="M15" s="79"/>
      <c r="N15" s="79"/>
      <c r="O15" s="79"/>
      <c r="P15" s="79"/>
      <c r="Q15" s="80"/>
    </row>
    <row r="16" spans="1:17" ht="28.35" customHeight="1" x14ac:dyDescent="0.25">
      <c r="A16" s="77"/>
      <c r="B16" s="78"/>
      <c r="C16" s="78"/>
      <c r="D16" s="78"/>
      <c r="E16" s="78"/>
      <c r="F16" s="78"/>
      <c r="G16" s="79"/>
      <c r="H16" s="79"/>
      <c r="I16" s="79"/>
      <c r="J16" s="79"/>
      <c r="K16" s="79"/>
      <c r="L16" s="79"/>
      <c r="M16" s="79"/>
      <c r="N16" s="79"/>
      <c r="O16" s="79"/>
      <c r="P16" s="79"/>
      <c r="Q16" s="80"/>
    </row>
    <row r="17" spans="1:17" ht="28.35" customHeight="1" x14ac:dyDescent="0.25">
      <c r="A17" s="77"/>
      <c r="B17" s="78"/>
      <c r="C17" s="78"/>
      <c r="D17" s="78"/>
      <c r="E17" s="78"/>
      <c r="F17" s="78"/>
      <c r="G17" s="79"/>
      <c r="H17" s="79"/>
      <c r="I17" s="79"/>
      <c r="J17" s="79"/>
      <c r="K17" s="79"/>
      <c r="L17" s="79"/>
      <c r="M17" s="79"/>
      <c r="N17" s="79"/>
      <c r="O17" s="79"/>
      <c r="P17" s="79"/>
      <c r="Q17" s="80"/>
    </row>
    <row r="18" spans="1:17" ht="28.35" customHeight="1" x14ac:dyDescent="0.25">
      <c r="A18" s="77"/>
      <c r="B18" s="78"/>
      <c r="C18" s="78"/>
      <c r="D18" s="78"/>
      <c r="E18" s="78"/>
      <c r="F18" s="78"/>
      <c r="G18" s="79"/>
      <c r="H18" s="79"/>
      <c r="I18" s="79"/>
      <c r="J18" s="79"/>
      <c r="K18" s="79"/>
      <c r="L18" s="79"/>
      <c r="M18" s="79"/>
      <c r="N18" s="79"/>
      <c r="O18" s="79"/>
      <c r="P18" s="79"/>
      <c r="Q18" s="80"/>
    </row>
    <row r="19" spans="1:17" ht="28.35" customHeight="1" x14ac:dyDescent="0.25">
      <c r="A19" s="77"/>
      <c r="B19" s="78"/>
      <c r="C19" s="78"/>
      <c r="D19" s="78"/>
      <c r="E19" s="78"/>
      <c r="F19" s="78"/>
      <c r="G19" s="79"/>
      <c r="H19" s="79"/>
      <c r="I19" s="79"/>
      <c r="J19" s="79"/>
      <c r="K19" s="79"/>
      <c r="L19" s="79"/>
      <c r="M19" s="79"/>
      <c r="N19" s="79"/>
      <c r="O19" s="79"/>
      <c r="P19" s="79"/>
      <c r="Q19" s="80"/>
    </row>
    <row r="20" spans="1:17" ht="28.35" customHeight="1" x14ac:dyDescent="0.25">
      <c r="A20" s="77"/>
      <c r="B20" s="78"/>
      <c r="C20" s="78"/>
      <c r="D20" s="78"/>
      <c r="E20" s="78"/>
      <c r="F20" s="78"/>
      <c r="G20" s="79"/>
      <c r="H20" s="79"/>
      <c r="I20" s="79"/>
      <c r="J20" s="79"/>
      <c r="K20" s="79"/>
      <c r="L20" s="79"/>
      <c r="M20" s="79"/>
      <c r="N20" s="79"/>
      <c r="O20" s="79"/>
      <c r="P20" s="79"/>
      <c r="Q20" s="80"/>
    </row>
    <row r="21" spans="1:17" ht="28.35" customHeight="1" x14ac:dyDescent="0.25">
      <c r="A21" s="77"/>
      <c r="B21" s="78"/>
      <c r="C21" s="78"/>
      <c r="D21" s="78"/>
      <c r="E21" s="78"/>
      <c r="F21" s="78"/>
      <c r="G21" s="79"/>
      <c r="H21" s="79"/>
      <c r="I21" s="79"/>
      <c r="J21" s="79"/>
      <c r="K21" s="79"/>
      <c r="L21" s="79"/>
      <c r="M21" s="79"/>
      <c r="N21" s="79"/>
      <c r="O21" s="79"/>
      <c r="P21" s="79"/>
      <c r="Q21" s="80"/>
    </row>
    <row r="22" spans="1:17" ht="28.35" customHeight="1" x14ac:dyDescent="0.25">
      <c r="A22" s="77"/>
      <c r="B22" s="78"/>
      <c r="C22" s="78"/>
      <c r="D22" s="78"/>
      <c r="E22" s="78"/>
      <c r="F22" s="78"/>
      <c r="G22" s="79"/>
      <c r="H22" s="79"/>
      <c r="I22" s="79"/>
      <c r="J22" s="79"/>
      <c r="K22" s="79"/>
      <c r="L22" s="79"/>
      <c r="M22" s="79"/>
      <c r="N22" s="79"/>
      <c r="O22" s="79"/>
      <c r="P22" s="79"/>
      <c r="Q22" s="80"/>
    </row>
    <row r="23" spans="1:17" ht="28.35" customHeight="1" x14ac:dyDescent="0.25">
      <c r="A23" s="77"/>
      <c r="B23" s="78"/>
      <c r="C23" s="78"/>
      <c r="D23" s="78"/>
      <c r="E23" s="78"/>
      <c r="F23" s="78"/>
      <c r="G23" s="79"/>
      <c r="H23" s="79"/>
      <c r="I23" s="79"/>
      <c r="J23" s="79"/>
      <c r="K23" s="79"/>
      <c r="L23" s="79"/>
      <c r="M23" s="79"/>
      <c r="N23" s="79"/>
      <c r="O23" s="79"/>
      <c r="P23" s="79"/>
      <c r="Q23" s="80"/>
    </row>
    <row r="24" spans="1:17" ht="28.35" customHeight="1" x14ac:dyDescent="0.25">
      <c r="A24" s="77"/>
      <c r="B24" s="78"/>
      <c r="C24" s="78"/>
      <c r="D24" s="78"/>
      <c r="E24" s="78"/>
      <c r="F24" s="78"/>
      <c r="G24" s="79"/>
      <c r="H24" s="79"/>
      <c r="I24" s="79"/>
      <c r="J24" s="79"/>
      <c r="K24" s="79"/>
      <c r="L24" s="79"/>
      <c r="M24" s="79"/>
      <c r="N24" s="79"/>
      <c r="O24" s="79"/>
      <c r="P24" s="79"/>
      <c r="Q24" s="80"/>
    </row>
    <row r="25" spans="1:17" ht="28.35" customHeight="1" x14ac:dyDescent="0.25">
      <c r="A25" s="81"/>
      <c r="B25" s="82"/>
      <c r="C25" s="82"/>
      <c r="D25" s="82"/>
      <c r="E25" s="82"/>
      <c r="F25" s="82"/>
      <c r="G25" s="83"/>
      <c r="H25" s="83"/>
      <c r="I25" s="83"/>
      <c r="J25" s="83"/>
      <c r="K25" s="83"/>
      <c r="L25" s="83"/>
      <c r="M25" s="83"/>
      <c r="N25" s="83"/>
      <c r="O25" s="83"/>
      <c r="P25" s="83"/>
      <c r="Q25" s="84"/>
    </row>
  </sheetData>
  <sheetProtection sheet="1" objects="1" scenarios="1"/>
  <mergeCells count="1">
    <mergeCell ref="A2:H2"/>
  </mergeCells>
  <pageMargins left="0.98425196850393704" right="0.59055118110236227" top="0.59055118110236227" bottom="0.39370078740157483" header="0.19685039370078741" footer="0.19685039370078741"/>
  <pageSetup paperSize="9" firstPageNumber="2" orientation="portrait" r:id="rId1"/>
  <drawing r:id="rId2"/>
  <legacyDrawing r:id="rId3"/>
  <controls>
    <mc:AlternateContent xmlns:mc="http://schemas.openxmlformats.org/markup-compatibility/2006">
      <mc:Choice Requires="x14">
        <control shapeId="200707" r:id="rId4" name="CommandButton1">
          <controlPr defaultSize="0" print="0" autoLine="0" r:id="rId5">
            <anchor>
              <from>
                <xdr:col>11</xdr:col>
                <xdr:colOff>276225</xdr:colOff>
                <xdr:row>1</xdr:row>
                <xdr:rowOff>9525</xdr:rowOff>
              </from>
              <to>
                <xdr:col>16</xdr:col>
                <xdr:colOff>314325</xdr:colOff>
                <xdr:row>1</xdr:row>
                <xdr:rowOff>266700</xdr:rowOff>
              </to>
            </anchor>
          </controlPr>
        </control>
      </mc:Choice>
      <mc:Fallback>
        <control shapeId="200707" r:id="rId4" name="CommandButton1"/>
      </mc:Fallback>
    </mc:AlternateContent>
    <mc:AlternateContent xmlns:mc="http://schemas.openxmlformats.org/markup-compatibility/2006">
      <mc:Choice Requires="x14">
        <control shapeId="200708" r:id="rId6" name="CommandButton2">
          <controlPr defaultSize="0" print="0" autoLine="0" r:id="rId7">
            <anchor>
              <from>
                <xdr:col>11</xdr:col>
                <xdr:colOff>276225</xdr:colOff>
                <xdr:row>1</xdr:row>
                <xdr:rowOff>276225</xdr:rowOff>
              </from>
              <to>
                <xdr:col>16</xdr:col>
                <xdr:colOff>314325</xdr:colOff>
                <xdr:row>1</xdr:row>
                <xdr:rowOff>523875</xdr:rowOff>
              </to>
            </anchor>
          </controlPr>
        </control>
      </mc:Choice>
      <mc:Fallback>
        <control shapeId="200708" r:id="rId6" name="CommandButton2"/>
      </mc:Fallback>
    </mc:AlternateContent>
    <mc:AlternateContent xmlns:mc="http://schemas.openxmlformats.org/markup-compatibility/2006">
      <mc:Choice Requires="x14">
        <control shapeId="200709" r:id="rId8" name="CommandButton3">
          <controlPr defaultSize="0" print="0" autoLine="0" r:id="rId9">
            <anchor>
              <from>
                <xdr:col>11</xdr:col>
                <xdr:colOff>276225</xdr:colOff>
                <xdr:row>1</xdr:row>
                <xdr:rowOff>542925</xdr:rowOff>
              </from>
              <to>
                <xdr:col>16</xdr:col>
                <xdr:colOff>314325</xdr:colOff>
                <xdr:row>1</xdr:row>
                <xdr:rowOff>790575</xdr:rowOff>
              </to>
            </anchor>
          </controlPr>
        </control>
      </mc:Choice>
      <mc:Fallback>
        <control shapeId="200709" r:id="rId8" name="CommandButton3"/>
      </mc:Fallback>
    </mc:AlternateContent>
    <mc:AlternateContent xmlns:mc="http://schemas.openxmlformats.org/markup-compatibility/2006">
      <mc:Choice Requires="x14">
        <control shapeId="200705" r:id="rId10" name="Group Box 1">
          <controlPr defaultSize="0" print="0" autoFill="0" autoPict="0">
            <anchor moveWithCells="1">
              <from>
                <xdr:col>0</xdr:col>
                <xdr:colOff>333375</xdr:colOff>
                <xdr:row>3</xdr:row>
                <xdr:rowOff>0</xdr:rowOff>
              </from>
              <to>
                <xdr:col>2</xdr:col>
                <xdr:colOff>276225</xdr:colOff>
                <xdr:row>5</xdr:row>
                <xdr:rowOff>323850</xdr:rowOff>
              </to>
            </anchor>
          </controlPr>
        </control>
      </mc:Choice>
    </mc:AlternateContent>
    <mc:AlternateContent xmlns:mc="http://schemas.openxmlformats.org/markup-compatibility/2006">
      <mc:Choice Requires="x14">
        <control shapeId="200706" r:id="rId11" name="Group Box 2">
          <controlPr defaultSize="0" print="0" autoFill="0" autoPict="0">
            <anchor moveWithCells="1">
              <from>
                <xdr:col>1</xdr:col>
                <xdr:colOff>104775</xdr:colOff>
                <xdr:row>3</xdr:row>
                <xdr:rowOff>0</xdr:rowOff>
              </from>
              <to>
                <xdr:col>3</xdr:col>
                <xdr:colOff>276225</xdr:colOff>
                <xdr:row>8</xdr:row>
                <xdr:rowOff>161925</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5"/>
  <dimension ref="A1:H7"/>
  <sheetViews>
    <sheetView showGridLines="0" view="pageLayout" zoomScaleNormal="100" workbookViewId="0">
      <selection activeCell="A12" sqref="A12"/>
    </sheetView>
  </sheetViews>
  <sheetFormatPr defaultColWidth="8.85546875" defaultRowHeight="16.5" x14ac:dyDescent="0.25"/>
  <cols>
    <col min="1" max="1" width="40.140625" style="4" customWidth="1"/>
    <col min="2" max="2" width="44.5703125" style="4" customWidth="1"/>
    <col min="3" max="6" width="5" style="4" customWidth="1"/>
    <col min="7" max="17" width="5" customWidth="1"/>
  </cols>
  <sheetData>
    <row r="1" spans="1:8" ht="23.25" x14ac:dyDescent="0.25">
      <c r="A1" s="37" t="s">
        <v>656</v>
      </c>
      <c r="B1" s="17"/>
      <c r="C1" s="17"/>
      <c r="D1" s="17"/>
      <c r="E1" s="17"/>
      <c r="F1" s="17"/>
    </row>
    <row r="2" spans="1:8" ht="84.95" customHeight="1" x14ac:dyDescent="0.25">
      <c r="A2" s="85" t="s">
        <v>526</v>
      </c>
      <c r="B2" s="85"/>
      <c r="C2" s="85"/>
      <c r="D2" s="85"/>
      <c r="E2" s="85"/>
      <c r="F2" s="85"/>
      <c r="G2" s="85"/>
      <c r="H2" s="85"/>
    </row>
    <row r="3" spans="1:8" ht="42.4" customHeight="1" x14ac:dyDescent="0.3">
      <c r="A3" s="402" t="s">
        <v>871</v>
      </c>
      <c r="B3" s="402"/>
    </row>
    <row r="4" spans="1:8" x14ac:dyDescent="0.3">
      <c r="A4" s="86"/>
      <c r="B4" s="86"/>
    </row>
    <row r="5" spans="1:8" ht="31.15" customHeight="1" x14ac:dyDescent="0.3">
      <c r="A5" s="402" t="s">
        <v>872</v>
      </c>
      <c r="B5" s="402"/>
    </row>
    <row r="6" spans="1:8" x14ac:dyDescent="0.3">
      <c r="A6" s="86"/>
      <c r="B6" s="86"/>
    </row>
    <row r="7" spans="1:8" ht="64.5" customHeight="1" x14ac:dyDescent="0.25">
      <c r="A7" s="403" t="s">
        <v>873</v>
      </c>
      <c r="B7" s="403"/>
    </row>
  </sheetData>
  <sheetProtection sheet="1" objects="1" scenarios="1"/>
  <mergeCells count="3">
    <mergeCell ref="A3:B3"/>
    <mergeCell ref="A5:B5"/>
    <mergeCell ref="A7:B7"/>
  </mergeCells>
  <pageMargins left="0.98425196850393704" right="0.59055118110236227" top="0.59055118110236227" bottom="0.39370078740157483" header="0.19685039370078741" footer="0.19685039370078741"/>
  <pageSetup paperSize="9" firstPageNumber="3" orientation="portrait" r:id="rId1"/>
  <drawing r:id="rId2"/>
  <legacyDrawing r:id="rId3"/>
  <controls>
    <mc:AlternateContent xmlns:mc="http://schemas.openxmlformats.org/markup-compatibility/2006">
      <mc:Choice Requires="x14">
        <control shapeId="201731" r:id="rId4" name="CommandButton1">
          <controlPr defaultSize="0" print="0" autoLine="0" r:id="rId5">
            <anchor>
              <from>
                <xdr:col>1</xdr:col>
                <xdr:colOff>1381125</xdr:colOff>
                <xdr:row>0</xdr:row>
                <xdr:rowOff>66675</xdr:rowOff>
              </from>
              <to>
                <xdr:col>1</xdr:col>
                <xdr:colOff>3181350</xdr:colOff>
                <xdr:row>1</xdr:row>
                <xdr:rowOff>28575</xdr:rowOff>
              </to>
            </anchor>
          </controlPr>
        </control>
      </mc:Choice>
      <mc:Fallback>
        <control shapeId="201731" r:id="rId4" name="CommandButton1"/>
      </mc:Fallback>
    </mc:AlternateContent>
    <mc:AlternateContent xmlns:mc="http://schemas.openxmlformats.org/markup-compatibility/2006">
      <mc:Choice Requires="x14">
        <control shapeId="201732" r:id="rId6" name="CommandButton2">
          <controlPr defaultSize="0" print="0" autoLine="0" r:id="rId7">
            <anchor>
              <from>
                <xdr:col>1</xdr:col>
                <xdr:colOff>1381125</xdr:colOff>
                <xdr:row>1</xdr:row>
                <xdr:rowOff>38100</xdr:rowOff>
              </from>
              <to>
                <xdr:col>1</xdr:col>
                <xdr:colOff>3181350</xdr:colOff>
                <xdr:row>1</xdr:row>
                <xdr:rowOff>285750</xdr:rowOff>
              </to>
            </anchor>
          </controlPr>
        </control>
      </mc:Choice>
      <mc:Fallback>
        <control shapeId="201732" r:id="rId6" name="CommandButton2"/>
      </mc:Fallback>
    </mc:AlternateContent>
    <mc:AlternateContent xmlns:mc="http://schemas.openxmlformats.org/markup-compatibility/2006">
      <mc:Choice Requires="x14">
        <control shapeId="201733" r:id="rId8" name="CommandButton3">
          <controlPr defaultSize="0" print="0" autoLine="0" r:id="rId9">
            <anchor>
              <from>
                <xdr:col>1</xdr:col>
                <xdr:colOff>1381125</xdr:colOff>
                <xdr:row>1</xdr:row>
                <xdr:rowOff>304800</xdr:rowOff>
              </from>
              <to>
                <xdr:col>1</xdr:col>
                <xdr:colOff>3181350</xdr:colOff>
                <xdr:row>1</xdr:row>
                <xdr:rowOff>552450</xdr:rowOff>
              </to>
            </anchor>
          </controlPr>
        </control>
      </mc:Choice>
      <mc:Fallback>
        <control shapeId="201733" r:id="rId8" name="CommandButton3"/>
      </mc:Fallback>
    </mc:AlternateContent>
    <mc:AlternateContent xmlns:mc="http://schemas.openxmlformats.org/markup-compatibility/2006">
      <mc:Choice Requires="x14">
        <control shapeId="201729" r:id="rId10" name="Group Box 1">
          <controlPr defaultSize="0" print="0" autoFill="0" autoPict="0">
            <anchor moveWithCells="1">
              <from>
                <xdr:col>0</xdr:col>
                <xdr:colOff>333375</xdr:colOff>
                <xdr:row>6</xdr:row>
                <xdr:rowOff>0</xdr:rowOff>
              </from>
              <to>
                <xdr:col>0</xdr:col>
                <xdr:colOff>942975</xdr:colOff>
                <xdr:row>6</xdr:row>
                <xdr:rowOff>771525</xdr:rowOff>
              </to>
            </anchor>
          </controlPr>
        </control>
      </mc:Choice>
    </mc:AlternateContent>
    <mc:AlternateContent xmlns:mc="http://schemas.openxmlformats.org/markup-compatibility/2006">
      <mc:Choice Requires="x14">
        <control shapeId="201730" r:id="rId11" name="Group Box 2">
          <controlPr defaultSize="0" print="0" autoFill="0" autoPict="0">
            <anchor moveWithCells="1">
              <from>
                <xdr:col>1</xdr:col>
                <xdr:colOff>104775</xdr:colOff>
                <xdr:row>6</xdr:row>
                <xdr:rowOff>0</xdr:rowOff>
              </from>
              <to>
                <xdr:col>1</xdr:col>
                <xdr:colOff>942975</xdr:colOff>
                <xdr:row>11</xdr:row>
                <xdr:rowOff>161925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BBC1F-2F77-46D7-9DE9-5739A9E7C99A}">
  <sheetPr codeName="Sheet11">
    <tabColor rgb="FFFFC000"/>
  </sheetPr>
  <dimension ref="A1:D71"/>
  <sheetViews>
    <sheetView showGridLines="0" view="pageLayout" zoomScaleNormal="100" workbookViewId="0">
      <selection activeCell="B40" sqref="B40"/>
    </sheetView>
  </sheetViews>
  <sheetFormatPr defaultColWidth="8" defaultRowHeight="16.5" x14ac:dyDescent="0.25"/>
  <cols>
    <col min="1" max="1" width="20" style="4" customWidth="1"/>
    <col min="2" max="2" width="5" style="4" customWidth="1"/>
    <col min="3" max="3" width="59.7109375" style="4" customWidth="1"/>
  </cols>
  <sheetData>
    <row r="1" spans="1:3" ht="23.25" x14ac:dyDescent="0.25">
      <c r="A1" s="193" t="s">
        <v>677</v>
      </c>
      <c r="B1" s="194"/>
      <c r="C1" s="194"/>
    </row>
    <row r="2" spans="1:3" ht="84.95" customHeight="1" x14ac:dyDescent="0.25">
      <c r="A2" s="406" t="s">
        <v>841</v>
      </c>
      <c r="B2" s="406"/>
      <c r="C2" s="406"/>
    </row>
    <row r="4" spans="1:3" ht="15" x14ac:dyDescent="0.25">
      <c r="A4" s="195" t="str">
        <f>'VNOS PODATKOV'!C22</f>
        <v>INVESTITOR</v>
      </c>
      <c r="B4" s="195"/>
      <c r="C4" s="195"/>
    </row>
    <row r="5" spans="1:3" ht="15" x14ac:dyDescent="0.25">
      <c r="A5" s="197" t="str">
        <f>'VNOS PODATKOV'!C23</f>
        <v>INVESTITOR 1</v>
      </c>
      <c r="B5" s="197"/>
      <c r="C5" s="197"/>
    </row>
    <row r="6" spans="1:3" ht="15" x14ac:dyDescent="0.25">
      <c r="A6" s="42" t="str">
        <f>'VNOS PODATKOV'!C24</f>
        <v>ime in priimek ali naziv družbe</v>
      </c>
      <c r="B6" s="42"/>
      <c r="C6" s="199">
        <f>'VNOS PODATKOV'!D24</f>
        <v>0</v>
      </c>
    </row>
    <row r="7" spans="1:3" ht="15" x14ac:dyDescent="0.25">
      <c r="A7" s="42" t="str">
        <f>'VNOS PODATKOV'!C25</f>
        <v>naslov ali sedež družbe</v>
      </c>
      <c r="B7" s="42"/>
      <c r="C7" s="199">
        <f>'VNOS PODATKOV'!D25</f>
        <v>0</v>
      </c>
    </row>
    <row r="8" spans="1:3" ht="15" x14ac:dyDescent="0.25">
      <c r="A8" s="67" t="str">
        <f>'VNOS PODATKOV'!C26</f>
        <v>davčna številka</v>
      </c>
      <c r="B8" s="67"/>
      <c r="C8" s="140">
        <f>'VNOS PODATKOV'!D26</f>
        <v>0</v>
      </c>
    </row>
    <row r="9" spans="1:3" ht="15" x14ac:dyDescent="0.25">
      <c r="A9" s="197" t="str">
        <f>'VNOS PODATKOV'!C27</f>
        <v>INVESTITOR 2</v>
      </c>
      <c r="B9" s="197"/>
      <c r="C9" s="197"/>
    </row>
    <row r="10" spans="1:3" ht="15" x14ac:dyDescent="0.25">
      <c r="A10" s="42" t="str">
        <f>'VNOS PODATKOV'!C28</f>
        <v>ime in priimek ali naziv družbe</v>
      </c>
      <c r="B10" s="42"/>
      <c r="C10" s="199">
        <f>'VNOS PODATKOV'!D28</f>
        <v>0</v>
      </c>
    </row>
    <row r="11" spans="1:3" ht="15" x14ac:dyDescent="0.25">
      <c r="A11" s="42" t="str">
        <f>'VNOS PODATKOV'!C29</f>
        <v>naslov ali sedež družbe</v>
      </c>
      <c r="B11" s="42"/>
      <c r="C11" s="199">
        <f>'VNOS PODATKOV'!D29</f>
        <v>0</v>
      </c>
    </row>
    <row r="12" spans="1:3" ht="15" x14ac:dyDescent="0.25">
      <c r="A12" s="42" t="str">
        <f>'VNOS PODATKOV'!C30</f>
        <v>davčna številka</v>
      </c>
      <c r="B12" s="42"/>
      <c r="C12" s="202">
        <f>'VNOS PODATKOV'!D30</f>
        <v>0</v>
      </c>
    </row>
    <row r="13" spans="1:3" ht="15" x14ac:dyDescent="0.25">
      <c r="A13" s="197" t="str">
        <f>'VNOS PODATKOV'!C31</f>
        <v>INVESTITOR 3</v>
      </c>
      <c r="B13" s="197"/>
      <c r="C13" s="197"/>
    </row>
    <row r="14" spans="1:3" ht="15" x14ac:dyDescent="0.25">
      <c r="A14" s="42" t="str">
        <f>'VNOS PODATKOV'!C32</f>
        <v>ime in priimek ali naziv družbe</v>
      </c>
      <c r="B14" s="42"/>
      <c r="C14" s="199">
        <f>'VNOS PODATKOV'!D32</f>
        <v>0</v>
      </c>
    </row>
    <row r="15" spans="1:3" ht="15" x14ac:dyDescent="0.25">
      <c r="A15" s="42" t="str">
        <f>'VNOS PODATKOV'!C33</f>
        <v>naslov ali sedež družbe</v>
      </c>
      <c r="B15" s="42"/>
      <c r="C15" s="199">
        <f>'VNOS PODATKOV'!D33</f>
        <v>0</v>
      </c>
    </row>
    <row r="16" spans="1:3" ht="15" x14ac:dyDescent="0.25">
      <c r="A16" s="42" t="str">
        <f>'VNOS PODATKOV'!C34</f>
        <v>davčna številka</v>
      </c>
      <c r="B16" s="42"/>
      <c r="C16" s="199">
        <f>'VNOS PODATKOV'!D34</f>
        <v>0</v>
      </c>
    </row>
    <row r="17" spans="1:4" ht="15" x14ac:dyDescent="0.25">
      <c r="A17" s="197"/>
      <c r="B17" s="197"/>
      <c r="C17" s="199"/>
    </row>
    <row r="18" spans="1:4" ht="15" x14ac:dyDescent="0.25">
      <c r="A18" s="404" t="str">
        <f>'VNOS PODATKOV'!C35</f>
        <v>KONTAKTNA OSEBA</v>
      </c>
      <c r="B18" s="404"/>
      <c r="C18" s="404"/>
    </row>
    <row r="19" spans="1:4" ht="15" x14ac:dyDescent="0.25">
      <c r="A19" s="67" t="str">
        <f>'VNOS PODATKOV'!C36</f>
        <v>ime in priimek</v>
      </c>
      <c r="B19" s="67"/>
      <c r="C19" s="203">
        <f>'VNOS PODATKOV'!D36</f>
        <v>0</v>
      </c>
    </row>
    <row r="20" spans="1:4" ht="15" x14ac:dyDescent="0.25">
      <c r="A20" s="67" t="str">
        <f>'VNOS PODATKOV'!C37</f>
        <v>telefonska številka</v>
      </c>
      <c r="B20" s="67"/>
      <c r="C20" s="203">
        <f>'VNOS PODATKOV'!D37</f>
        <v>0</v>
      </c>
    </row>
    <row r="21" spans="1:4" ht="15" x14ac:dyDescent="0.25">
      <c r="A21" s="67" t="str">
        <f>'VNOS PODATKOV'!C38</f>
        <v>elektronski naslov</v>
      </c>
      <c r="B21" s="67"/>
      <c r="C21" s="140">
        <f>'VNOS PODATKOV'!D38</f>
        <v>0</v>
      </c>
    </row>
    <row r="22" spans="1:4" ht="15" x14ac:dyDescent="0.25">
      <c r="A22" s="24"/>
      <c r="B22" s="24"/>
      <c r="C22" s="203"/>
    </row>
    <row r="23" spans="1:4" ht="15" x14ac:dyDescent="0.25">
      <c r="A23" s="196" t="str">
        <f>'VNOS PODATKOV'!C39</f>
        <v>POOBLAŠČENEC</v>
      </c>
      <c r="B23" s="196"/>
      <c r="C23" s="196"/>
      <c r="D23" s="18"/>
    </row>
    <row r="24" spans="1:4" ht="15" x14ac:dyDescent="0.25">
      <c r="A24" s="112" t="str">
        <f>'VNOS PODATKOV'!C40</f>
        <v>podatki se vpišejo, kadar je imenovan pooblaščenec</v>
      </c>
      <c r="B24" s="61"/>
      <c r="C24" s="61"/>
    </row>
    <row r="25" spans="1:4" ht="15" x14ac:dyDescent="0.25">
      <c r="A25" s="67" t="str">
        <f>'VNOS PODATKOV'!C42</f>
        <v>ime in priimek ali naziv družbe</v>
      </c>
      <c r="B25" s="67"/>
      <c r="C25" s="45" t="str">
        <f>IF('VNOS PODATKOV'!D$41=TRUE,'VNOS PODATKOV'!D42, "")</f>
        <v/>
      </c>
    </row>
    <row r="26" spans="1:4" ht="15" x14ac:dyDescent="0.25">
      <c r="A26" s="67" t="str">
        <f>'VNOS PODATKOV'!C43</f>
        <v>naslov ali sedež družbe</v>
      </c>
      <c r="B26" s="67"/>
      <c r="C26" s="45" t="str">
        <f>IF('VNOS PODATKOV'!D$41=TRUE,'VNOS PODATKOV'!D43, "")</f>
        <v/>
      </c>
    </row>
    <row r="27" spans="1:4" ht="15" x14ac:dyDescent="0.25">
      <c r="A27" s="67" t="str">
        <f>'VNOS PODATKOV'!C44</f>
        <v>kontaktna oseba</v>
      </c>
      <c r="B27" s="67"/>
      <c r="C27" s="45" t="str">
        <f>IF('VNOS PODATKOV'!D$41=TRUE,'VNOS PODATKOV'!D44, "")</f>
        <v/>
      </c>
    </row>
    <row r="28" spans="1:4" ht="15" x14ac:dyDescent="0.25">
      <c r="A28" s="206" t="str">
        <f>'VNOS PODATKOV'!C45</f>
        <v>telefonska številka</v>
      </c>
      <c r="B28" s="67"/>
      <c r="C28" s="45" t="str">
        <f>IF('VNOS PODATKOV'!D$41=TRUE,'VNOS PODATKOV'!D45, "")</f>
        <v/>
      </c>
    </row>
    <row r="29" spans="1:4" ht="15" x14ac:dyDescent="0.25">
      <c r="A29" s="67" t="str">
        <f>'VNOS PODATKOV'!C46</f>
        <v>elektronski naslov</v>
      </c>
      <c r="B29" s="67"/>
      <c r="C29" s="45" t="str">
        <f>IF('VNOS PODATKOV'!D$41=TRUE,'VNOS PODATKOV'!D46, "")</f>
        <v/>
      </c>
    </row>
    <row r="30" spans="1:4" ht="15" x14ac:dyDescent="0.25">
      <c r="A30" s="24"/>
      <c r="B30" s="24"/>
      <c r="C30" s="45"/>
    </row>
    <row r="31" spans="1:4" ht="15" x14ac:dyDescent="0.25">
      <c r="A31" s="404" t="s">
        <v>475</v>
      </c>
      <c r="B31" s="404"/>
      <c r="C31" s="404"/>
    </row>
    <row r="32" spans="1:4" ht="15" x14ac:dyDescent="0.25">
      <c r="A32" s="405" t="str">
        <f>'VNOS PODATKOV'!C181</f>
        <v>naziv</v>
      </c>
      <c r="B32" s="405"/>
      <c r="C32" s="107"/>
    </row>
    <row r="33" spans="1:3" ht="15" x14ac:dyDescent="0.25">
      <c r="A33" s="405" t="str">
        <f>'VNOS PODATKOV'!C182</f>
        <v>naslov</v>
      </c>
      <c r="B33" s="405"/>
      <c r="C33" s="107"/>
    </row>
    <row r="34" spans="1:3" ht="15" x14ac:dyDescent="0.25">
      <c r="A34" s="198"/>
      <c r="B34" s="198"/>
      <c r="C34" s="198"/>
    </row>
    <row r="35" spans="1:3" ht="15" x14ac:dyDescent="0.25">
      <c r="A35" s="404" t="str">
        <f>'VNOS PODATKOV'!C71</f>
        <v>PODATKI O GRADNJI</v>
      </c>
      <c r="B35" s="404"/>
      <c r="C35" s="404"/>
    </row>
    <row r="36" spans="1:3" x14ac:dyDescent="0.25">
      <c r="A36" s="65" t="str">
        <f>'VNOS PODATKOV'!C74</f>
        <v>naziv gradnje</v>
      </c>
      <c r="B36" s="20"/>
      <c r="C36" s="161">
        <f>'VNOS PODATKOV'!D74</f>
        <v>0</v>
      </c>
    </row>
    <row r="37" spans="1:3" ht="28.5" customHeight="1" x14ac:dyDescent="0.25">
      <c r="A37" s="65" t="str">
        <f>'VNOS PODATKOV'!C76</f>
        <v>kratek opis gradnje</v>
      </c>
      <c r="B37" s="207"/>
      <c r="C37" s="161">
        <f>'VNOS PODATKOV'!D76</f>
        <v>0</v>
      </c>
    </row>
    <row r="38" spans="1:3" x14ac:dyDescent="0.25">
      <c r="A38" s="64" t="str">
        <f>'VNOS PODATKOV'!C82</f>
        <v>VRSTE GRADNJE</v>
      </c>
      <c r="B38" s="12"/>
      <c r="C38" s="140" t="str">
        <f>IFERROR(INDEX('VNOS PODATKOV'!$C$84:$D$88,MATCH(ROW()-ROW(#REF!),'VNOS PODATKOV'!$E$84:$E$88,0),1),"")</f>
        <v/>
      </c>
    </row>
    <row r="39" spans="1:3" x14ac:dyDescent="0.25">
      <c r="A39" s="106" t="s">
        <v>633</v>
      </c>
      <c r="B39" s="40"/>
      <c r="C39" s="203"/>
    </row>
    <row r="40" spans="1:3" x14ac:dyDescent="0.25">
      <c r="A40" s="330" t="b">
        <v>0</v>
      </c>
      <c r="B40" s="389" t="b">
        <f>IF('VNOS PODATKOV'!D84=TRUE,TRUE,FALSE)</f>
        <v>0</v>
      </c>
      <c r="C40" s="161" t="str">
        <f>'VNOS PODATKOV'!C84</f>
        <v>NOVOGRADNJA - NOVOZGRAJEN OBJEKT</v>
      </c>
    </row>
    <row r="41" spans="1:3" x14ac:dyDescent="0.25">
      <c r="A41" s="331" t="b">
        <f>IF('VNOS PODATKOV'!D85=TRUE,TRUE,FALSE)</f>
        <v>0</v>
      </c>
      <c r="B41" s="389" t="b">
        <f>IF('VNOS PODATKOV'!D85=TRUE,TRUE,FALSE)</f>
        <v>0</v>
      </c>
      <c r="C41" s="161" t="str">
        <f>'VNOS PODATKOV'!C85</f>
        <v>NOVOGRADNJA - PRIZIDAVA</v>
      </c>
    </row>
    <row r="42" spans="1:3" x14ac:dyDescent="0.25">
      <c r="A42" s="331" t="b">
        <f>IF('VNOS PODATKOV'!D86=TRUE,TRUE,FALSE)</f>
        <v>0</v>
      </c>
      <c r="B42" s="389" t="b">
        <f>IF('VNOS PODATKOV'!D86=TRUE,TRUE,FALSE)</f>
        <v>0</v>
      </c>
      <c r="C42" s="161" t="str">
        <f>'VNOS PODATKOV'!C86</f>
        <v>REKONSTRUKCIJA</v>
      </c>
    </row>
    <row r="43" spans="1:3" x14ac:dyDescent="0.25">
      <c r="A43" s="331" t="b">
        <f>IF('VNOS PODATKOV'!D87=TRUE,TRUE,FALSE)</f>
        <v>0</v>
      </c>
      <c r="B43" s="389" t="b">
        <f>IF('VNOS PODATKOV'!D87=TRUE,TRUE,FALSE)</f>
        <v>0</v>
      </c>
      <c r="C43" s="161" t="str">
        <f>'VNOS PODATKOV'!C87</f>
        <v>SPREMEMBA NAMEMBNOSTI</v>
      </c>
    </row>
    <row r="44" spans="1:3" x14ac:dyDescent="0.25">
      <c r="A44" s="331" t="b">
        <f>IF('VNOS PODATKOV'!D88=TRUE,TRUE,FALSE)</f>
        <v>0</v>
      </c>
      <c r="B44" s="389" t="b">
        <f>IF('VNOS PODATKOV'!D88=TRUE,TRUE,FALSE)</f>
        <v>0</v>
      </c>
      <c r="C44" s="161" t="str">
        <f>'VNOS PODATKOV'!C88</f>
        <v>LEGALIZACIJA</v>
      </c>
    </row>
    <row r="45" spans="1:3" x14ac:dyDescent="0.25">
      <c r="A45" s="65"/>
      <c r="B45" s="12"/>
      <c r="C45" s="140" t="str">
        <f>IFERROR(INDEX('VNOS PODATKOV'!$C$84:$D$88,MATCH(ROW()-ROW(C$38),'VNOS PODATKOV'!$E$84:$E$88,0),1),"")</f>
        <v/>
      </c>
    </row>
    <row r="46" spans="1:3" x14ac:dyDescent="0.25">
      <c r="A46" s="304" t="b">
        <f>IF('VNOS PODATKOV'!D92=TRUE,TRUE,FALSE)</f>
        <v>0</v>
      </c>
      <c r="B46" s="389" t="b">
        <f>IF('VNOS PODATKOV'!D92=TRUE,TRUE,FALSE)</f>
        <v>0</v>
      </c>
      <c r="C46" s="161" t="str">
        <f>'VNOS PODATKOV'!C92</f>
        <v>objekt z vplivi na okolje</v>
      </c>
    </row>
    <row r="47" spans="1:3" x14ac:dyDescent="0.25">
      <c r="A47" s="305"/>
      <c r="B47" s="20"/>
      <c r="C47" s="161"/>
    </row>
    <row r="48" spans="1:3" ht="15" x14ac:dyDescent="0.25">
      <c r="A48" s="195" t="s">
        <v>535</v>
      </c>
      <c r="B48" s="195"/>
      <c r="C48" s="195"/>
    </row>
    <row r="49" spans="1:3" ht="15" x14ac:dyDescent="0.25">
      <c r="A49" s="112" t="str">
        <f>'VNOS PODATKOV'!C66</f>
        <v>podatki se vpišejo, če dokumentacijo izdela projektant</v>
      </c>
      <c r="B49" s="61"/>
      <c r="C49" s="61"/>
    </row>
    <row r="50" spans="1:3" ht="15" x14ac:dyDescent="0.25">
      <c r="A50" s="159" t="s">
        <v>106</v>
      </c>
      <c r="B50" s="208"/>
      <c r="C50" s="45" t="str">
        <f>'VNOS PODATKOV'!D68</f>
        <v>DNZO (dokumentacija za pridobitev gradbenega dovoljenja za nezahtevne objekte)</v>
      </c>
    </row>
    <row r="51" spans="1:3" ht="15" x14ac:dyDescent="0.25">
      <c r="A51" s="159" t="str">
        <f>'VNOS PODATKOV'!C69</f>
        <v>številka projekta</v>
      </c>
      <c r="B51" s="208"/>
      <c r="C51" s="45">
        <f>'VNOS PODATKOV'!D69</f>
        <v>0</v>
      </c>
    </row>
    <row r="52" spans="1:3" ht="15" x14ac:dyDescent="0.25">
      <c r="A52" s="159" t="s">
        <v>678</v>
      </c>
      <c r="B52" s="208"/>
      <c r="C52" s="45">
        <f>'VNOS PODATKOV'!D70</f>
        <v>0</v>
      </c>
    </row>
    <row r="53" spans="1:3" ht="15" x14ac:dyDescent="0.25">
      <c r="A53" s="159" t="str">
        <f>'VNOS PODATKOV'!C50</f>
        <v>projektant (naziv družbe)</v>
      </c>
      <c r="B53" s="208"/>
      <c r="C53" s="45">
        <f>'VNOS PODATKOV'!D50</f>
        <v>0</v>
      </c>
    </row>
    <row r="54" spans="1:3" ht="15" x14ac:dyDescent="0.25">
      <c r="A54" s="49"/>
      <c r="B54" s="306"/>
      <c r="C54" s="221"/>
    </row>
    <row r="55" spans="1:3" ht="27" x14ac:dyDescent="0.25">
      <c r="B55" s="307"/>
      <c r="C55" s="307" t="s">
        <v>837</v>
      </c>
    </row>
    <row r="56" spans="1:3" x14ac:dyDescent="0.25">
      <c r="B56" s="307"/>
      <c r="C56" s="307"/>
    </row>
    <row r="57" spans="1:3" x14ac:dyDescent="0.25">
      <c r="A57" s="159" t="s">
        <v>851</v>
      </c>
      <c r="B57" s="14"/>
      <c r="C57" s="64" t="s">
        <v>102</v>
      </c>
    </row>
    <row r="58" spans="1:3" ht="15" x14ac:dyDescent="0.25">
      <c r="A58" s="303">
        <f ca="1">TODAY()</f>
        <v>45009</v>
      </c>
      <c r="B58" s="344"/>
      <c r="C58" s="274"/>
    </row>
    <row r="59" spans="1:3" ht="15" x14ac:dyDescent="0.25">
      <c r="A59" s="299"/>
      <c r="B59" s="163"/>
      <c r="C59" s="363"/>
    </row>
    <row r="60" spans="1:3" ht="15" x14ac:dyDescent="0.25">
      <c r="A60" s="344"/>
      <c r="B60" s="344"/>
      <c r="C60" s="148"/>
    </row>
    <row r="61" spans="1:3" ht="15" x14ac:dyDescent="0.25">
      <c r="A61" s="404" t="s">
        <v>96</v>
      </c>
      <c r="B61" s="404"/>
      <c r="C61" s="404"/>
    </row>
    <row r="62" spans="1:3" ht="15" x14ac:dyDescent="0.25">
      <c r="A62" s="23" t="s">
        <v>539</v>
      </c>
      <c r="B62"/>
      <c r="C62"/>
    </row>
    <row r="63" spans="1:3" x14ac:dyDescent="0.3">
      <c r="B63" s="288" t="b">
        <v>0</v>
      </c>
      <c r="C63" s="275" t="s">
        <v>109</v>
      </c>
    </row>
    <row r="64" spans="1:3" x14ac:dyDescent="0.3">
      <c r="B64" s="288" t="b">
        <v>0</v>
      </c>
      <c r="C64" s="275" t="s">
        <v>679</v>
      </c>
    </row>
    <row r="65" spans="1:3" x14ac:dyDescent="0.3">
      <c r="B65" s="288" t="b">
        <v>0</v>
      </c>
      <c r="C65" s="275" t="s">
        <v>618</v>
      </c>
    </row>
    <row r="66" spans="1:3" x14ac:dyDescent="0.3">
      <c r="B66" s="288" t="b">
        <v>0</v>
      </c>
      <c r="C66" s="275" t="s">
        <v>619</v>
      </c>
    </row>
    <row r="67" spans="1:3" x14ac:dyDescent="0.3">
      <c r="B67" s="288" t="b">
        <v>0</v>
      </c>
      <c r="C67" s="275" t="s">
        <v>680</v>
      </c>
    </row>
    <row r="68" spans="1:3" x14ac:dyDescent="0.25">
      <c r="A68" s="25"/>
      <c r="C68" s="107"/>
    </row>
    <row r="69" spans="1:3" x14ac:dyDescent="0.25">
      <c r="C69" s="107"/>
    </row>
    <row r="70" spans="1:3" x14ac:dyDescent="0.25">
      <c r="C70" s="107"/>
    </row>
    <row r="71" spans="1:3" x14ac:dyDescent="0.25">
      <c r="A71" s="25"/>
    </row>
  </sheetData>
  <sheetProtection sheet="1" objects="1" scenarios="1"/>
  <mergeCells count="7">
    <mergeCell ref="A35:C35"/>
    <mergeCell ref="A61:C61"/>
    <mergeCell ref="A33:B33"/>
    <mergeCell ref="A2:C2"/>
    <mergeCell ref="A18:C18"/>
    <mergeCell ref="A31:C31"/>
    <mergeCell ref="A32:B32"/>
  </mergeCells>
  <pageMargins left="0.98425196850393704" right="0.59055118110236227" top="0.59055118110236227" bottom="0.39370078740157483" header="0.19685039370078741" footer="0.19685039370078741"/>
  <pageSetup paperSize="9" orientation="portrait" r:id="rId1"/>
  <drawing r:id="rId2"/>
  <legacyDrawing r:id="rId3"/>
  <controls>
    <mc:AlternateContent xmlns:mc="http://schemas.openxmlformats.org/markup-compatibility/2006">
      <mc:Choice Requires="x14">
        <control shapeId="213019" r:id="rId4" name="CommandButton5">
          <controlPr defaultSize="0" print="0" autoLine="0" r:id="rId5">
            <anchor>
              <from>
                <xdr:col>2</xdr:col>
                <xdr:colOff>2457450</xdr:colOff>
                <xdr:row>1</xdr:row>
                <xdr:rowOff>790575</xdr:rowOff>
              </from>
              <to>
                <xdr:col>2</xdr:col>
                <xdr:colOff>4257675</xdr:colOff>
                <xdr:row>1</xdr:row>
                <xdr:rowOff>1009650</xdr:rowOff>
              </to>
            </anchor>
          </controlPr>
        </control>
      </mc:Choice>
      <mc:Fallback>
        <control shapeId="213019" r:id="rId4" name="CommandButton5"/>
      </mc:Fallback>
    </mc:AlternateContent>
    <mc:AlternateContent xmlns:mc="http://schemas.openxmlformats.org/markup-compatibility/2006">
      <mc:Choice Requires="x14">
        <control shapeId="213018" r:id="rId6" name="CommandButton4">
          <controlPr defaultSize="0" print="0" autoLine="0" r:id="rId7">
            <anchor>
              <from>
                <xdr:col>2</xdr:col>
                <xdr:colOff>2457450</xdr:colOff>
                <xdr:row>1</xdr:row>
                <xdr:rowOff>533400</xdr:rowOff>
              </from>
              <to>
                <xdr:col>2</xdr:col>
                <xdr:colOff>4257675</xdr:colOff>
                <xdr:row>1</xdr:row>
                <xdr:rowOff>752475</xdr:rowOff>
              </to>
            </anchor>
          </controlPr>
        </control>
      </mc:Choice>
      <mc:Fallback>
        <control shapeId="213018" r:id="rId6" name="CommandButton4"/>
      </mc:Fallback>
    </mc:AlternateContent>
    <mc:AlternateContent xmlns:mc="http://schemas.openxmlformats.org/markup-compatibility/2006">
      <mc:Choice Requires="x14">
        <control shapeId="213017" r:id="rId8" name="CommandButton3">
          <controlPr defaultSize="0" print="0" autoLine="0" r:id="rId9">
            <anchor>
              <from>
                <xdr:col>2</xdr:col>
                <xdr:colOff>2457450</xdr:colOff>
                <xdr:row>1</xdr:row>
                <xdr:rowOff>285750</xdr:rowOff>
              </from>
              <to>
                <xdr:col>2</xdr:col>
                <xdr:colOff>4257675</xdr:colOff>
                <xdr:row>1</xdr:row>
                <xdr:rowOff>504825</xdr:rowOff>
              </to>
            </anchor>
          </controlPr>
        </control>
      </mc:Choice>
      <mc:Fallback>
        <control shapeId="213017" r:id="rId8" name="CommandButton3"/>
      </mc:Fallback>
    </mc:AlternateContent>
    <mc:AlternateContent xmlns:mc="http://schemas.openxmlformats.org/markup-compatibility/2006">
      <mc:Choice Requires="x14">
        <control shapeId="213016" r:id="rId10" name="CommandButton2">
          <controlPr defaultSize="0" print="0" autoLine="0" r:id="rId11">
            <anchor>
              <from>
                <xdr:col>2</xdr:col>
                <xdr:colOff>2457450</xdr:colOff>
                <xdr:row>1</xdr:row>
                <xdr:rowOff>28575</xdr:rowOff>
              </from>
              <to>
                <xdr:col>2</xdr:col>
                <xdr:colOff>4257675</xdr:colOff>
                <xdr:row>1</xdr:row>
                <xdr:rowOff>247650</xdr:rowOff>
              </to>
            </anchor>
          </controlPr>
        </control>
      </mc:Choice>
      <mc:Fallback>
        <control shapeId="213016" r:id="rId10" name="CommandButton2"/>
      </mc:Fallback>
    </mc:AlternateContent>
    <mc:AlternateContent xmlns:mc="http://schemas.openxmlformats.org/markup-compatibility/2006">
      <mc:Choice Requires="x14">
        <control shapeId="213015" r:id="rId12" name="CommandButton1">
          <controlPr defaultSize="0" print="0" autoLine="0" r:id="rId13">
            <anchor>
              <from>
                <xdr:col>2</xdr:col>
                <xdr:colOff>2457450</xdr:colOff>
                <xdr:row>0</xdr:row>
                <xdr:rowOff>66675</xdr:rowOff>
              </from>
              <to>
                <xdr:col>2</xdr:col>
                <xdr:colOff>4257675</xdr:colOff>
                <xdr:row>0</xdr:row>
                <xdr:rowOff>285750</xdr:rowOff>
              </to>
            </anchor>
          </controlPr>
        </control>
      </mc:Choice>
      <mc:Fallback>
        <control shapeId="213015" r:id="rId12" name="CommandButton1"/>
      </mc:Fallback>
    </mc:AlternateContent>
    <mc:AlternateContent xmlns:mc="http://schemas.openxmlformats.org/markup-compatibility/2006">
      <mc:Choice Requires="x14">
        <control shapeId="212993" r:id="rId14" name="Check Box 1">
          <controlPr defaultSize="0" autoFill="0" autoLine="0" autoPict="0">
            <anchor moveWithCells="1">
              <from>
                <xdr:col>1</xdr:col>
                <xdr:colOff>0</xdr:colOff>
                <xdr:row>62</xdr:row>
                <xdr:rowOff>19050</xdr:rowOff>
              </from>
              <to>
                <xdr:col>1</xdr:col>
                <xdr:colOff>190500</xdr:colOff>
                <xdr:row>63</xdr:row>
                <xdr:rowOff>0</xdr:rowOff>
              </to>
            </anchor>
          </controlPr>
        </control>
      </mc:Choice>
    </mc:AlternateContent>
    <mc:AlternateContent xmlns:mc="http://schemas.openxmlformats.org/markup-compatibility/2006">
      <mc:Choice Requires="x14">
        <control shapeId="212994" r:id="rId15" name="Check Box 2">
          <controlPr defaultSize="0" autoFill="0" autoLine="0" autoPict="0">
            <anchor moveWithCells="1">
              <from>
                <xdr:col>1</xdr:col>
                <xdr:colOff>0</xdr:colOff>
                <xdr:row>64</xdr:row>
                <xdr:rowOff>19050</xdr:rowOff>
              </from>
              <to>
                <xdr:col>1</xdr:col>
                <xdr:colOff>228600</xdr:colOff>
                <xdr:row>65</xdr:row>
                <xdr:rowOff>9525</xdr:rowOff>
              </to>
            </anchor>
          </controlPr>
        </control>
      </mc:Choice>
    </mc:AlternateContent>
    <mc:AlternateContent xmlns:mc="http://schemas.openxmlformats.org/markup-compatibility/2006">
      <mc:Choice Requires="x14">
        <control shapeId="212995" r:id="rId16" name="Check Box 3">
          <controlPr defaultSize="0" autoFill="0" autoLine="0" autoPict="0">
            <anchor moveWithCells="1">
              <from>
                <xdr:col>1</xdr:col>
                <xdr:colOff>0</xdr:colOff>
                <xdr:row>63</xdr:row>
                <xdr:rowOff>19050</xdr:rowOff>
              </from>
              <to>
                <xdr:col>1</xdr:col>
                <xdr:colOff>190500</xdr:colOff>
                <xdr:row>64</xdr:row>
                <xdr:rowOff>9525</xdr:rowOff>
              </to>
            </anchor>
          </controlPr>
        </control>
      </mc:Choice>
    </mc:AlternateContent>
    <mc:AlternateContent xmlns:mc="http://schemas.openxmlformats.org/markup-compatibility/2006">
      <mc:Choice Requires="x14">
        <control shapeId="213001" r:id="rId17" name="Check Box 9">
          <controlPr locked="0" defaultSize="0" autoFill="0" autoLine="0" autoPict="0">
            <anchor moveWithCells="1">
              <from>
                <xdr:col>1</xdr:col>
                <xdr:colOff>0</xdr:colOff>
                <xdr:row>66</xdr:row>
                <xdr:rowOff>19050</xdr:rowOff>
              </from>
              <to>
                <xdr:col>1</xdr:col>
                <xdr:colOff>209550</xdr:colOff>
                <xdr:row>67</xdr:row>
                <xdr:rowOff>9525</xdr:rowOff>
              </to>
            </anchor>
          </controlPr>
        </control>
      </mc:Choice>
    </mc:AlternateContent>
    <mc:AlternateContent xmlns:mc="http://schemas.openxmlformats.org/markup-compatibility/2006">
      <mc:Choice Requires="x14">
        <control shapeId="213002" r:id="rId18" name="Check Box 10">
          <controlPr defaultSize="0" autoFill="0" autoLine="0" autoPict="0">
            <anchor moveWithCells="1">
              <from>
                <xdr:col>1</xdr:col>
                <xdr:colOff>0</xdr:colOff>
                <xdr:row>65</xdr:row>
                <xdr:rowOff>19050</xdr:rowOff>
              </from>
              <to>
                <xdr:col>1</xdr:col>
                <xdr:colOff>228600</xdr:colOff>
                <xdr:row>66</xdr:row>
                <xdr:rowOff>9525</xdr:rowOff>
              </to>
            </anchor>
          </controlPr>
        </control>
      </mc:Choice>
    </mc:AlternateContent>
    <mc:AlternateContent xmlns:mc="http://schemas.openxmlformats.org/markup-compatibility/2006">
      <mc:Choice Requires="x14">
        <control shapeId="213005" r:id="rId19" name="Check Box 13">
          <controlPr defaultSize="0" autoFill="0" autoLine="0" autoPict="0">
            <anchor moveWithCells="1">
              <from>
                <xdr:col>0</xdr:col>
                <xdr:colOff>1600200</xdr:colOff>
                <xdr:row>45</xdr:row>
                <xdr:rowOff>28575</xdr:rowOff>
              </from>
              <to>
                <xdr:col>1</xdr:col>
                <xdr:colOff>219075</xdr:colOff>
                <xdr:row>45</xdr:row>
                <xdr:rowOff>171450</xdr:rowOff>
              </to>
            </anchor>
          </controlPr>
        </control>
      </mc:Choice>
    </mc:AlternateContent>
    <mc:AlternateContent xmlns:mc="http://schemas.openxmlformats.org/markup-compatibility/2006">
      <mc:Choice Requires="x14">
        <control shapeId="213007" r:id="rId20" name="Check Box 15">
          <controlPr defaultSize="0" autoFill="0" autoLine="0" autoPict="0">
            <anchor moveWithCells="1">
              <from>
                <xdr:col>0</xdr:col>
                <xdr:colOff>1600200</xdr:colOff>
                <xdr:row>39</xdr:row>
                <xdr:rowOff>28575</xdr:rowOff>
              </from>
              <to>
                <xdr:col>1</xdr:col>
                <xdr:colOff>219075</xdr:colOff>
                <xdr:row>39</xdr:row>
                <xdr:rowOff>171450</xdr:rowOff>
              </to>
            </anchor>
          </controlPr>
        </control>
      </mc:Choice>
    </mc:AlternateContent>
    <mc:AlternateContent xmlns:mc="http://schemas.openxmlformats.org/markup-compatibility/2006">
      <mc:Choice Requires="x14">
        <control shapeId="213008" r:id="rId21" name="Check Box 16">
          <controlPr defaultSize="0" autoFill="0" autoLine="0" autoPict="0">
            <anchor moveWithCells="1">
              <from>
                <xdr:col>0</xdr:col>
                <xdr:colOff>1600200</xdr:colOff>
                <xdr:row>40</xdr:row>
                <xdr:rowOff>28575</xdr:rowOff>
              </from>
              <to>
                <xdr:col>1</xdr:col>
                <xdr:colOff>219075</xdr:colOff>
                <xdr:row>40</xdr:row>
                <xdr:rowOff>171450</xdr:rowOff>
              </to>
            </anchor>
          </controlPr>
        </control>
      </mc:Choice>
    </mc:AlternateContent>
    <mc:AlternateContent xmlns:mc="http://schemas.openxmlformats.org/markup-compatibility/2006">
      <mc:Choice Requires="x14">
        <control shapeId="213009" r:id="rId22" name="Check Box 17">
          <controlPr defaultSize="0" autoFill="0" autoLine="0" autoPict="0">
            <anchor moveWithCells="1">
              <from>
                <xdr:col>0</xdr:col>
                <xdr:colOff>1600200</xdr:colOff>
                <xdr:row>41</xdr:row>
                <xdr:rowOff>28575</xdr:rowOff>
              </from>
              <to>
                <xdr:col>1</xdr:col>
                <xdr:colOff>219075</xdr:colOff>
                <xdr:row>41</xdr:row>
                <xdr:rowOff>171450</xdr:rowOff>
              </to>
            </anchor>
          </controlPr>
        </control>
      </mc:Choice>
    </mc:AlternateContent>
    <mc:AlternateContent xmlns:mc="http://schemas.openxmlformats.org/markup-compatibility/2006">
      <mc:Choice Requires="x14">
        <control shapeId="213010" r:id="rId23" name="Check Box 18">
          <controlPr defaultSize="0" autoFill="0" autoLine="0" autoPict="0">
            <anchor moveWithCells="1">
              <from>
                <xdr:col>0</xdr:col>
                <xdr:colOff>1600200</xdr:colOff>
                <xdr:row>42</xdr:row>
                <xdr:rowOff>28575</xdr:rowOff>
              </from>
              <to>
                <xdr:col>1</xdr:col>
                <xdr:colOff>219075</xdr:colOff>
                <xdr:row>42</xdr:row>
                <xdr:rowOff>171450</xdr:rowOff>
              </to>
            </anchor>
          </controlPr>
        </control>
      </mc:Choice>
    </mc:AlternateContent>
    <mc:AlternateContent xmlns:mc="http://schemas.openxmlformats.org/markup-compatibility/2006">
      <mc:Choice Requires="x14">
        <control shapeId="213011" r:id="rId24" name="Check Box 19">
          <controlPr defaultSize="0" autoFill="0" autoLine="0" autoPict="0">
            <anchor moveWithCells="1">
              <from>
                <xdr:col>0</xdr:col>
                <xdr:colOff>1600200</xdr:colOff>
                <xdr:row>43</xdr:row>
                <xdr:rowOff>28575</xdr:rowOff>
              </from>
              <to>
                <xdr:col>1</xdr:col>
                <xdr:colOff>219075</xdr:colOff>
                <xdr:row>43</xdr:row>
                <xdr:rowOff>171450</xdr:rowOff>
              </to>
            </anchor>
          </controlPr>
        </control>
      </mc:Choice>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88261-EF60-4923-A238-2711A40847DC}">
  <sheetPr codeName="Sheet10">
    <tabColor rgb="FFFF6600"/>
  </sheetPr>
  <dimension ref="A1:E110"/>
  <sheetViews>
    <sheetView showGridLines="0" view="pageLayout" topLeftCell="A37" zoomScaleNormal="100" workbookViewId="0">
      <selection activeCell="A53" sqref="A53"/>
    </sheetView>
  </sheetViews>
  <sheetFormatPr defaultColWidth="8" defaultRowHeight="16.5" x14ac:dyDescent="0.25"/>
  <cols>
    <col min="1" max="1" width="20.140625" style="4" customWidth="1"/>
    <col min="2" max="2" width="4.85546875" style="4" customWidth="1"/>
    <col min="3" max="3" width="59.7109375" style="4" customWidth="1"/>
  </cols>
  <sheetData>
    <row r="1" spans="1:3" ht="23.25" x14ac:dyDescent="0.25">
      <c r="A1" s="211" t="s">
        <v>681</v>
      </c>
      <c r="B1" s="212"/>
      <c r="C1" s="212"/>
    </row>
    <row r="2" spans="1:3" ht="84.95" customHeight="1" x14ac:dyDescent="0.25">
      <c r="A2" s="407" t="s">
        <v>682</v>
      </c>
      <c r="B2" s="407"/>
      <c r="C2" s="407"/>
    </row>
    <row r="4" spans="1:3" ht="15" x14ac:dyDescent="0.25">
      <c r="A4" s="408" t="str">
        <f>'VNOS PODATKOV'!C22</f>
        <v>INVESTITOR</v>
      </c>
      <c r="B4" s="408"/>
      <c r="C4" s="408"/>
    </row>
    <row r="5" spans="1:3" ht="15" x14ac:dyDescent="0.25">
      <c r="A5" s="197" t="str">
        <f>'VNOS PODATKOV'!C23</f>
        <v>INVESTITOR 1</v>
      </c>
      <c r="B5" s="197"/>
      <c r="C5" s="197"/>
    </row>
    <row r="6" spans="1:3" ht="15" x14ac:dyDescent="0.25">
      <c r="A6" s="42" t="str">
        <f>'VNOS PODATKOV'!C24</f>
        <v>ime in priimek ali naziv družbe</v>
      </c>
      <c r="B6" s="42"/>
      <c r="C6" s="199">
        <f>'VNOS PODATKOV'!D24</f>
        <v>0</v>
      </c>
    </row>
    <row r="7" spans="1:3" ht="15" x14ac:dyDescent="0.25">
      <c r="A7" s="42" t="str">
        <f>'VNOS PODATKOV'!C25</f>
        <v>naslov ali sedež družbe</v>
      </c>
      <c r="B7" s="42"/>
      <c r="C7" s="199">
        <f>'VNOS PODATKOV'!D25</f>
        <v>0</v>
      </c>
    </row>
    <row r="8" spans="1:3" ht="15" x14ac:dyDescent="0.25">
      <c r="A8" s="67" t="str">
        <f>'VNOS PODATKOV'!C26</f>
        <v>davčna številka</v>
      </c>
      <c r="B8" s="67"/>
      <c r="C8" s="140">
        <f>'VNOS PODATKOV'!D26</f>
        <v>0</v>
      </c>
    </row>
    <row r="9" spans="1:3" ht="15" x14ac:dyDescent="0.25">
      <c r="A9" s="197" t="str">
        <f>'VNOS PODATKOV'!C27</f>
        <v>INVESTITOR 2</v>
      </c>
      <c r="B9" s="197"/>
      <c r="C9" s="197"/>
    </row>
    <row r="10" spans="1:3" ht="15" x14ac:dyDescent="0.25">
      <c r="A10" s="42" t="str">
        <f>'VNOS PODATKOV'!C28</f>
        <v>ime in priimek ali naziv družbe</v>
      </c>
      <c r="B10" s="42"/>
      <c r="C10" s="199">
        <f>'VNOS PODATKOV'!D28</f>
        <v>0</v>
      </c>
    </row>
    <row r="11" spans="1:3" ht="15" x14ac:dyDescent="0.25">
      <c r="A11" s="42" t="str">
        <f>'VNOS PODATKOV'!C29</f>
        <v>naslov ali sedež družbe</v>
      </c>
      <c r="B11" s="42"/>
      <c r="C11" s="199">
        <f>'VNOS PODATKOV'!D29</f>
        <v>0</v>
      </c>
    </row>
    <row r="12" spans="1:3" ht="15" x14ac:dyDescent="0.25">
      <c r="A12" s="42" t="str">
        <f>'VNOS PODATKOV'!C30</f>
        <v>davčna številka</v>
      </c>
      <c r="B12" s="42"/>
      <c r="C12" s="202">
        <f>'VNOS PODATKOV'!D30</f>
        <v>0</v>
      </c>
    </row>
    <row r="13" spans="1:3" ht="15" x14ac:dyDescent="0.25">
      <c r="A13" s="197" t="str">
        <f>'VNOS PODATKOV'!C31</f>
        <v>INVESTITOR 3</v>
      </c>
      <c r="B13" s="197"/>
      <c r="C13" s="197"/>
    </row>
    <row r="14" spans="1:3" ht="15" x14ac:dyDescent="0.25">
      <c r="A14" s="42" t="str">
        <f>'VNOS PODATKOV'!C32</f>
        <v>ime in priimek ali naziv družbe</v>
      </c>
      <c r="B14" s="42"/>
      <c r="C14" s="199">
        <f>'VNOS PODATKOV'!D32</f>
        <v>0</v>
      </c>
    </row>
    <row r="15" spans="1:3" ht="15" x14ac:dyDescent="0.25">
      <c r="A15" s="42" t="str">
        <f>'VNOS PODATKOV'!C33</f>
        <v>naslov ali sedež družbe</v>
      </c>
      <c r="B15" s="42"/>
      <c r="C15" s="199">
        <f>'VNOS PODATKOV'!D33</f>
        <v>0</v>
      </c>
    </row>
    <row r="16" spans="1:3" ht="15" x14ac:dyDescent="0.25">
      <c r="A16" s="42" t="str">
        <f>'VNOS PODATKOV'!C34</f>
        <v>davčna številka</v>
      </c>
      <c r="B16" s="42"/>
      <c r="C16" s="199">
        <f>'VNOS PODATKOV'!D34</f>
        <v>0</v>
      </c>
    </row>
    <row r="17" spans="1:5" ht="15" x14ac:dyDescent="0.25">
      <c r="A17" s="197"/>
      <c r="B17" s="197"/>
      <c r="C17" s="199"/>
    </row>
    <row r="18" spans="1:5" ht="15" x14ac:dyDescent="0.25">
      <c r="A18" s="408" t="str">
        <f>'VNOS PODATKOV'!C35</f>
        <v>KONTAKTNA OSEBA</v>
      </c>
      <c r="B18" s="408"/>
      <c r="C18" s="408"/>
    </row>
    <row r="19" spans="1:5" ht="15" x14ac:dyDescent="0.25">
      <c r="A19" s="67" t="str">
        <f>'VNOS PODATKOV'!C36</f>
        <v>ime in priimek</v>
      </c>
      <c r="B19" s="67"/>
      <c r="C19" s="203">
        <f>'VNOS PODATKOV'!D36</f>
        <v>0</v>
      </c>
    </row>
    <row r="20" spans="1:5" ht="15" x14ac:dyDescent="0.25">
      <c r="A20" s="67" t="str">
        <f>'VNOS PODATKOV'!C37</f>
        <v>telefonska številka</v>
      </c>
      <c r="B20" s="67"/>
      <c r="C20" s="203">
        <f>'VNOS PODATKOV'!D37</f>
        <v>0</v>
      </c>
    </row>
    <row r="21" spans="1:5" ht="15" x14ac:dyDescent="0.25">
      <c r="A21" s="67" t="str">
        <f>'VNOS PODATKOV'!C38</f>
        <v>elektronski naslov</v>
      </c>
      <c r="B21" s="67"/>
      <c r="C21" s="140">
        <f>'VNOS PODATKOV'!D38</f>
        <v>0</v>
      </c>
    </row>
    <row r="22" spans="1:5" ht="15" x14ac:dyDescent="0.25">
      <c r="A22" s="206"/>
      <c r="B22" s="206"/>
      <c r="C22" s="308"/>
    </row>
    <row r="23" spans="1:5" ht="15" x14ac:dyDescent="0.25">
      <c r="A23" s="213" t="str">
        <f>'VNOS PODATKOV'!C39</f>
        <v>POOBLAŠČENEC</v>
      </c>
      <c r="B23" s="213"/>
      <c r="C23" s="213"/>
      <c r="E23" s="18"/>
    </row>
    <row r="24" spans="1:5" ht="15" x14ac:dyDescent="0.25">
      <c r="A24" s="112" t="str">
        <f>'VNOS PODATKOV'!C40</f>
        <v>podatki se vpišejo, kadar je imenovan pooblaščenec</v>
      </c>
      <c r="B24" s="61"/>
      <c r="C24" s="61"/>
    </row>
    <row r="25" spans="1:5" ht="15" x14ac:dyDescent="0.25">
      <c r="A25" s="67" t="str">
        <f>'VNOS PODATKOV'!C42</f>
        <v>ime in priimek ali naziv družbe</v>
      </c>
      <c r="B25" s="67"/>
      <c r="C25" s="45" t="str">
        <f>IF('VNOS PODATKOV'!D$41=TRUE,'VNOS PODATKOV'!D42, "")</f>
        <v/>
      </c>
    </row>
    <row r="26" spans="1:5" ht="15" x14ac:dyDescent="0.25">
      <c r="A26" s="67" t="str">
        <f>'VNOS PODATKOV'!C43</f>
        <v>naslov ali sedež družbe</v>
      </c>
      <c r="B26" s="67"/>
      <c r="C26" s="45" t="str">
        <f>IF('VNOS PODATKOV'!D$41=TRUE,'VNOS PODATKOV'!D43, "")</f>
        <v/>
      </c>
    </row>
    <row r="27" spans="1:5" ht="15" x14ac:dyDescent="0.25">
      <c r="A27" s="67" t="str">
        <f>'VNOS PODATKOV'!C44</f>
        <v>kontaktna oseba</v>
      </c>
      <c r="B27" s="67"/>
      <c r="C27" s="45" t="str">
        <f>IF('VNOS PODATKOV'!D$41=TRUE,'VNOS PODATKOV'!D44, "")</f>
        <v/>
      </c>
    </row>
    <row r="28" spans="1:5" ht="15" x14ac:dyDescent="0.25">
      <c r="A28" s="206" t="str">
        <f>'VNOS PODATKOV'!C45</f>
        <v>telefonska številka</v>
      </c>
      <c r="B28" s="67"/>
      <c r="C28" s="45" t="str">
        <f>IF('VNOS PODATKOV'!D$41=TRUE,'VNOS PODATKOV'!D45, "")</f>
        <v/>
      </c>
    </row>
    <row r="29" spans="1:5" ht="15" x14ac:dyDescent="0.25">
      <c r="A29" s="67" t="str">
        <f>'VNOS PODATKOV'!C46</f>
        <v>elektronski naslov</v>
      </c>
      <c r="B29" s="67"/>
      <c r="C29" s="101" t="str">
        <f>IF('VNOS PODATKOV'!D$41=TRUE,'VNOS PODATKOV'!D46, "")</f>
        <v/>
      </c>
    </row>
    <row r="30" spans="1:5" ht="15" x14ac:dyDescent="0.25">
      <c r="A30" s="206"/>
      <c r="B30" s="206"/>
      <c r="C30" s="221"/>
    </row>
    <row r="31" spans="1:5" ht="15" x14ac:dyDescent="0.25">
      <c r="A31" s="408" t="s">
        <v>475</v>
      </c>
      <c r="B31" s="408"/>
      <c r="C31" s="408"/>
    </row>
    <row r="32" spans="1:5" ht="15" x14ac:dyDescent="0.25">
      <c r="A32" s="197" t="str">
        <f>'VNOS PODATKOV'!C181</f>
        <v>naziv</v>
      </c>
      <c r="B32" s="197"/>
      <c r="C32" s="360"/>
    </row>
    <row r="33" spans="1:3" ht="15" x14ac:dyDescent="0.25">
      <c r="A33" s="197" t="str">
        <f>'VNOS PODATKOV'!C182</f>
        <v>naslov</v>
      </c>
      <c r="B33" s="197"/>
      <c r="C33" s="360"/>
    </row>
    <row r="34" spans="1:3" ht="15" x14ac:dyDescent="0.25">
      <c r="A34" s="42" t="str">
        <f>'VNOS PODATKOV'!D114</f>
        <v>naziv mnenja</v>
      </c>
      <c r="B34" s="159"/>
      <c r="C34" s="353"/>
    </row>
    <row r="35" spans="1:3" ht="15" x14ac:dyDescent="0.25">
      <c r="A35" s="309"/>
      <c r="B35" s="309"/>
      <c r="C35" s="309"/>
    </row>
    <row r="36" spans="1:3" ht="15" x14ac:dyDescent="0.25">
      <c r="A36" s="213" t="s">
        <v>683</v>
      </c>
      <c r="B36" s="213"/>
      <c r="C36" s="213"/>
    </row>
    <row r="37" spans="1:3" ht="15" x14ac:dyDescent="0.25">
      <c r="A37" s="112" t="s">
        <v>684</v>
      </c>
      <c r="B37" s="61"/>
      <c r="C37" s="61"/>
    </row>
    <row r="38" spans="1:3" ht="15" x14ac:dyDescent="0.25">
      <c r="A38" s="197" t="str">
        <f>'VNOS PODATKOV'!G114</f>
        <v>številka projektnih pogojev</v>
      </c>
      <c r="B38" s="197"/>
      <c r="C38" s="360"/>
    </row>
    <row r="39" spans="1:3" ht="15" x14ac:dyDescent="0.25">
      <c r="A39" s="197" t="str">
        <f>'VNOS PODATKOV'!H114</f>
        <v>datum projektnih pogojev</v>
      </c>
      <c r="B39" s="197"/>
      <c r="C39" s="360"/>
    </row>
    <row r="40" spans="1:3" ht="15" x14ac:dyDescent="0.25">
      <c r="A40" s="197"/>
      <c r="B40" s="197"/>
      <c r="C40" s="197"/>
    </row>
    <row r="41" spans="1:3" ht="15" x14ac:dyDescent="0.25">
      <c r="A41" s="408" t="str">
        <f>'VNOS PODATKOV'!C71</f>
        <v>PODATKI O GRADNJI</v>
      </c>
      <c r="B41" s="408"/>
      <c r="C41" s="408"/>
    </row>
    <row r="42" spans="1:3" x14ac:dyDescent="0.25">
      <c r="A42" s="65" t="str">
        <f>'VNOS PODATKOV'!C74</f>
        <v>naziv gradnje</v>
      </c>
      <c r="B42" s="20"/>
      <c r="C42" s="161">
        <f>'VNOS PODATKOV'!D74</f>
        <v>0</v>
      </c>
    </row>
    <row r="43" spans="1:3" ht="78" customHeight="1" x14ac:dyDescent="0.25">
      <c r="A43" s="65" t="str">
        <f>'VNOS PODATKOV'!C76</f>
        <v>kratek opis gradnje</v>
      </c>
      <c r="B43" s="20"/>
      <c r="C43" s="161">
        <f>'VNOS PODATKOV'!D76</f>
        <v>0</v>
      </c>
    </row>
    <row r="44" spans="1:3" x14ac:dyDescent="0.25">
      <c r="A44" s="64" t="str">
        <f>'VNOS PODATKOV'!C82</f>
        <v>VRSTE GRADNJE</v>
      </c>
      <c r="B44" s="12"/>
      <c r="C44" s="140" t="str">
        <f>IFERROR(INDEX('VNOS PODATKOV'!$C$84:$D$88,MATCH(ROW()-ROW(#REF!),'VNOS PODATKOV'!$E$84:$E$88,0),1),"")</f>
        <v/>
      </c>
    </row>
    <row r="45" spans="1:3" x14ac:dyDescent="0.25">
      <c r="A45" s="106" t="s">
        <v>633</v>
      </c>
      <c r="B45" s="40"/>
      <c r="C45" s="203"/>
    </row>
    <row r="46" spans="1:3" x14ac:dyDescent="0.25">
      <c r="A46" s="330" t="b">
        <f>IF('VNOS PODATKOV'!D84=TRUE,TRUE,FALSE)</f>
        <v>0</v>
      </c>
      <c r="B46" s="389" t="b">
        <f>IF('VNOS PODATKOV'!D84=TRUE,TRUE,FALSE)</f>
        <v>0</v>
      </c>
      <c r="C46" s="161" t="str">
        <f>'VNOS PODATKOV'!C84</f>
        <v>NOVOGRADNJA - NOVOZGRAJEN OBJEKT</v>
      </c>
    </row>
    <row r="47" spans="1:3" x14ac:dyDescent="0.25">
      <c r="A47" s="331" t="b">
        <f>IF('VNOS PODATKOV'!D85=TRUE,TRUE,FALSE)</f>
        <v>0</v>
      </c>
      <c r="B47" s="389" t="b">
        <f>IF('VNOS PODATKOV'!D85=TRUE,TRUE,FALSE)</f>
        <v>0</v>
      </c>
      <c r="C47" s="161" t="str">
        <f>'VNOS PODATKOV'!C85</f>
        <v>NOVOGRADNJA - PRIZIDAVA</v>
      </c>
    </row>
    <row r="48" spans="1:3" x14ac:dyDescent="0.25">
      <c r="A48" s="331" t="b">
        <f>IF('VNOS PODATKOV'!D86=TRUE,TRUE,FALSE)</f>
        <v>0</v>
      </c>
      <c r="B48" s="389" t="b">
        <f>IF('VNOS PODATKOV'!D86=TRUE,TRUE,FALSE)</f>
        <v>0</v>
      </c>
      <c r="C48" s="161" t="str">
        <f>'VNOS PODATKOV'!C86</f>
        <v>REKONSTRUKCIJA</v>
      </c>
    </row>
    <row r="49" spans="1:3" x14ac:dyDescent="0.25">
      <c r="A49" s="331" t="b">
        <f>IF('VNOS PODATKOV'!D87=TRUE,TRUE,FALSE)</f>
        <v>0</v>
      </c>
      <c r="B49" s="389" t="b">
        <f>IF('VNOS PODATKOV'!D87=TRUE,TRUE,FALSE)</f>
        <v>0</v>
      </c>
      <c r="C49" s="161" t="str">
        <f>'VNOS PODATKOV'!C87</f>
        <v>SPREMEMBA NAMEMBNOSTI</v>
      </c>
    </row>
    <row r="50" spans="1:3" x14ac:dyDescent="0.25">
      <c r="A50" s="331" t="b">
        <f>IF('VNOS PODATKOV'!D88=TRUE,TRUE,FALSE)</f>
        <v>0</v>
      </c>
      <c r="B50" s="389" t="b">
        <f>IF('VNOS PODATKOV'!D88=TRUE,TRUE,FALSE)</f>
        <v>0</v>
      </c>
      <c r="C50" s="161" t="str">
        <f>'VNOS PODATKOV'!C88</f>
        <v>LEGALIZACIJA</v>
      </c>
    </row>
    <row r="51" spans="1:3" x14ac:dyDescent="0.25">
      <c r="A51" s="5"/>
      <c r="B51" s="390"/>
      <c r="C51" s="140" t="str">
        <f>IFERROR(INDEX('VNOS PODATKOV'!$C$84:$D$88,MATCH(ROW()-ROW(C$44),'VNOS PODATKOV'!$E$84:$E$88,0),1),"")</f>
        <v/>
      </c>
    </row>
    <row r="52" spans="1:3" x14ac:dyDescent="0.25">
      <c r="A52" s="331" t="b">
        <f>IF('VNOS PODATKOV'!D92=TRUE,TRUE,FALSE)</f>
        <v>0</v>
      </c>
      <c r="B52" s="389" t="b">
        <f>IF('VNOS PODATKOV'!D92=TRUE,TRUE,FALSE)</f>
        <v>0</v>
      </c>
      <c r="C52" s="161" t="str">
        <f>'VNOS PODATKOV'!C92</f>
        <v>objekt z vplivi na okolje</v>
      </c>
    </row>
    <row r="53" spans="1:3" x14ac:dyDescent="0.25">
      <c r="A53" s="305" t="b">
        <f>IF('VNOS PODATKOV'!D98=TRUE,TRUE,FALSE)</f>
        <v>0</v>
      </c>
      <c r="B53" s="389" t="b">
        <f>IF('VNOS PODATKOV'!D98=TRUE,TRUE,FALSE)</f>
        <v>0</v>
      </c>
      <c r="C53" s="161" t="str">
        <f>'VNOS PODATKOV'!C98</f>
        <v>predhodna presoja vplivov na okolje</v>
      </c>
    </row>
    <row r="54" spans="1:3" x14ac:dyDescent="0.25">
      <c r="A54" s="5"/>
      <c r="C54" s="308"/>
    </row>
    <row r="55" spans="1:3" ht="15" x14ac:dyDescent="0.25">
      <c r="A55" s="408" t="s">
        <v>122</v>
      </c>
      <c r="B55" s="408"/>
      <c r="C55" s="408"/>
    </row>
    <row r="56" spans="1:3" ht="15" x14ac:dyDescent="0.25">
      <c r="A56" s="112" t="str">
        <f>'VNOS PODATKOV'!C66</f>
        <v>podatki se vpišejo, če dokumentacijo izdela projektant</v>
      </c>
      <c r="B56"/>
      <c r="C56" s="61"/>
    </row>
    <row r="57" spans="1:3" ht="15" x14ac:dyDescent="0.25">
      <c r="A57" s="159" t="s">
        <v>685</v>
      </c>
      <c r="B57" s="208"/>
      <c r="C57" s="201" t="str">
        <f>'VNOS PODATKOV'!D68</f>
        <v>DNZO (dokumentacija za pridobitev gradbenega dovoljenja za nezahtevne objekte)</v>
      </c>
    </row>
    <row r="58" spans="1:3" ht="15" x14ac:dyDescent="0.25">
      <c r="A58" s="198" t="str">
        <f>'VNOS PODATKOV'!C69</f>
        <v>številka projekta</v>
      </c>
      <c r="B58" s="209"/>
      <c r="C58" s="45">
        <f>'VNOS PODATKOV'!D69</f>
        <v>0</v>
      </c>
    </row>
    <row r="59" spans="1:3" ht="15" x14ac:dyDescent="0.25">
      <c r="A59" s="159" t="str">
        <f>'VNOS PODATKOV'!C70</f>
        <v>datum izdelave</v>
      </c>
      <c r="B59" s="208"/>
      <c r="C59" s="45">
        <f>'VNOS PODATKOV'!D70</f>
        <v>0</v>
      </c>
    </row>
    <row r="60" spans="1:3" ht="15" x14ac:dyDescent="0.25">
      <c r="A60" s="159" t="str">
        <f>'VNOS PODATKOV'!C50</f>
        <v>projektant (naziv družbe)</v>
      </c>
      <c r="B60" s="208"/>
      <c r="C60" s="101">
        <f>'VNOS PODATKOV'!D50</f>
        <v>0</v>
      </c>
    </row>
    <row r="61" spans="1:3" ht="15" x14ac:dyDescent="0.25">
      <c r="A61" s="49"/>
      <c r="B61" s="313"/>
      <c r="C61" s="221"/>
    </row>
    <row r="62" spans="1:3" ht="15" x14ac:dyDescent="0.25">
      <c r="A62" s="408" t="s">
        <v>107</v>
      </c>
      <c r="B62" s="408"/>
      <c r="C62" s="408"/>
    </row>
    <row r="63" spans="1:3" ht="15" x14ac:dyDescent="0.25">
      <c r="A63" s="112" t="s">
        <v>671</v>
      </c>
      <c r="B63" s="61"/>
      <c r="C63" s="61"/>
    </row>
    <row r="64" spans="1:3" ht="15" x14ac:dyDescent="0.25">
      <c r="A64" s="227" t="s">
        <v>477</v>
      </c>
      <c r="B64" s="227"/>
      <c r="C64" s="285"/>
    </row>
    <row r="65" spans="1:3" ht="15" x14ac:dyDescent="0.25">
      <c r="A65" s="146" t="s">
        <v>478</v>
      </c>
      <c r="B65" s="64"/>
      <c r="C65" s="391"/>
    </row>
    <row r="66" spans="1:3" ht="15" x14ac:dyDescent="0.25">
      <c r="A66" s="239"/>
      <c r="B66" s="239"/>
      <c r="C66" s="239"/>
    </row>
    <row r="67" spans="1:3" ht="15" x14ac:dyDescent="0.25">
      <c r="A67" s="408" t="s">
        <v>104</v>
      </c>
      <c r="B67" s="408"/>
      <c r="C67" s="408"/>
    </row>
    <row r="68" spans="1:3" ht="15" x14ac:dyDescent="0.25">
      <c r="A68" s="112" t="s">
        <v>670</v>
      </c>
      <c r="B68"/>
      <c r="C68" s="61"/>
    </row>
    <row r="69" spans="1:3" ht="15" x14ac:dyDescent="0.25">
      <c r="A69" s="146" t="s">
        <v>94</v>
      </c>
      <c r="B69" s="146"/>
      <c r="C69" s="285"/>
    </row>
    <row r="70" spans="1:3" ht="15" x14ac:dyDescent="0.25">
      <c r="A70" s="146" t="s">
        <v>95</v>
      </c>
      <c r="B70" s="64"/>
      <c r="C70" s="391"/>
    </row>
    <row r="71" spans="1:3" ht="15" x14ac:dyDescent="0.25">
      <c r="A71" s="146" t="s">
        <v>103</v>
      </c>
      <c r="B71" s="146"/>
      <c r="C71" s="285"/>
    </row>
    <row r="72" spans="1:3" ht="15" x14ac:dyDescent="0.25">
      <c r="A72" s="239"/>
      <c r="B72" s="239"/>
      <c r="C72" s="239"/>
    </row>
    <row r="73" spans="1:3" ht="15" x14ac:dyDescent="0.25">
      <c r="A73" s="409" t="s">
        <v>461</v>
      </c>
      <c r="B73" s="408"/>
      <c r="C73" s="408"/>
    </row>
    <row r="74" spans="1:3" ht="15" x14ac:dyDescent="0.25">
      <c r="A74" s="91" t="s">
        <v>672</v>
      </c>
      <c r="B74"/>
      <c r="C74" s="19"/>
    </row>
    <row r="75" spans="1:3" ht="15" x14ac:dyDescent="0.25">
      <c r="A75" s="159" t="s">
        <v>459</v>
      </c>
      <c r="B75" s="208"/>
      <c r="C75" s="285"/>
    </row>
    <row r="76" spans="1:3" ht="15" x14ac:dyDescent="0.25">
      <c r="A76" s="159" t="s">
        <v>460</v>
      </c>
      <c r="B76" s="208"/>
      <c r="C76" s="391"/>
    </row>
    <row r="77" spans="1:3" ht="15" x14ac:dyDescent="0.25">
      <c r="A77" s="198"/>
      <c r="B77" s="198"/>
      <c r="C77" s="198"/>
    </row>
    <row r="78" spans="1:3" ht="15" x14ac:dyDescent="0.25">
      <c r="A78" s="409" t="s">
        <v>620</v>
      </c>
      <c r="B78" s="408"/>
      <c r="C78" s="408"/>
    </row>
    <row r="79" spans="1:3" ht="15" x14ac:dyDescent="0.25">
      <c r="A79" s="91" t="s">
        <v>673</v>
      </c>
      <c r="B79"/>
      <c r="C79" s="19"/>
    </row>
    <row r="80" spans="1:3" ht="15" x14ac:dyDescent="0.25">
      <c r="A80" s="159" t="s">
        <v>459</v>
      </c>
      <c r="B80" s="208"/>
      <c r="C80" s="285"/>
    </row>
    <row r="81" spans="1:3" ht="15" x14ac:dyDescent="0.25">
      <c r="A81" s="159" t="s">
        <v>460</v>
      </c>
      <c r="B81" s="208"/>
      <c r="C81" s="391"/>
    </row>
    <row r="82" spans="1:3" ht="15" x14ac:dyDescent="0.25">
      <c r="A82" s="198"/>
      <c r="B82" s="198"/>
      <c r="C82" s="198"/>
    </row>
    <row r="83" spans="1:3" ht="15" x14ac:dyDescent="0.25">
      <c r="A83" s="217" t="s">
        <v>462</v>
      </c>
      <c r="B83" s="217"/>
      <c r="C83" s="217"/>
    </row>
    <row r="84" spans="1:3" ht="15" x14ac:dyDescent="0.25">
      <c r="A84" s="91" t="s">
        <v>674</v>
      </c>
      <c r="B84"/>
      <c r="C84" s="19"/>
    </row>
    <row r="85" spans="1:3" ht="15" x14ac:dyDescent="0.25">
      <c r="A85" s="159" t="s">
        <v>100</v>
      </c>
      <c r="B85" s="208"/>
      <c r="C85" s="285"/>
    </row>
    <row r="86" spans="1:3" ht="15" x14ac:dyDescent="0.25">
      <c r="A86" s="159" t="s">
        <v>101</v>
      </c>
      <c r="B86" s="208"/>
      <c r="C86" s="285"/>
    </row>
    <row r="87" spans="1:3" ht="15" x14ac:dyDescent="0.25">
      <c r="A87" s="159" t="s">
        <v>81</v>
      </c>
      <c r="B87" s="208"/>
      <c r="C87" s="392"/>
    </row>
    <row r="88" spans="1:3" ht="15" x14ac:dyDescent="0.25">
      <c r="A88" s="159" t="s">
        <v>463</v>
      </c>
      <c r="B88" s="208"/>
      <c r="C88" s="285"/>
    </row>
    <row r="89" spans="1:3" ht="15" x14ac:dyDescent="0.25">
      <c r="A89" s="159" t="s">
        <v>464</v>
      </c>
      <c r="B89" s="208"/>
      <c r="C89" s="285"/>
    </row>
    <row r="90" spans="1:3" ht="15" x14ac:dyDescent="0.25">
      <c r="A90" s="159" t="s">
        <v>111</v>
      </c>
      <c r="B90" s="208"/>
      <c r="C90" s="285"/>
    </row>
    <row r="91" spans="1:3" ht="15" x14ac:dyDescent="0.25">
      <c r="A91" s="159" t="s">
        <v>465</v>
      </c>
      <c r="B91" s="208"/>
      <c r="C91" s="285"/>
    </row>
    <row r="92" spans="1:3" ht="15" x14ac:dyDescent="0.25">
      <c r="A92" s="49"/>
      <c r="B92" s="49"/>
      <c r="C92" s="49"/>
    </row>
    <row r="93" spans="1:3" ht="40.5" x14ac:dyDescent="0.25">
      <c r="B93" s="225"/>
      <c r="C93" s="265" t="s">
        <v>686</v>
      </c>
    </row>
    <row r="94" spans="1:3" x14ac:dyDescent="0.25">
      <c r="B94" s="225"/>
      <c r="C94" s="265"/>
    </row>
    <row r="95" spans="1:3" x14ac:dyDescent="0.25">
      <c r="A95" s="159" t="s">
        <v>851</v>
      </c>
      <c r="B95" s="14"/>
      <c r="C95" s="64" t="s">
        <v>102</v>
      </c>
    </row>
    <row r="96" spans="1:3" ht="15" x14ac:dyDescent="0.25">
      <c r="A96" s="303">
        <f ca="1">TODAY()</f>
        <v>45009</v>
      </c>
      <c r="B96" s="344"/>
      <c r="C96" s="274"/>
    </row>
    <row r="97" spans="1:3" ht="15" x14ac:dyDescent="0.25">
      <c r="A97" s="299"/>
      <c r="B97" s="163"/>
      <c r="C97" s="363"/>
    </row>
    <row r="98" spans="1:3" ht="15" x14ac:dyDescent="0.25">
      <c r="A98" s="344"/>
      <c r="B98" s="344"/>
      <c r="C98" s="148"/>
    </row>
    <row r="99" spans="1:3" ht="15" x14ac:dyDescent="0.25">
      <c r="A99" s="408" t="s">
        <v>96</v>
      </c>
      <c r="B99" s="408"/>
      <c r="C99" s="408"/>
    </row>
    <row r="100" spans="1:3" ht="15" x14ac:dyDescent="0.25">
      <c r="A100" s="23" t="s">
        <v>539</v>
      </c>
      <c r="B100"/>
      <c r="C100"/>
    </row>
    <row r="101" spans="1:3" x14ac:dyDescent="0.3">
      <c r="B101" s="288" t="b">
        <v>0</v>
      </c>
      <c r="C101" s="275" t="s">
        <v>109</v>
      </c>
    </row>
    <row r="102" spans="1:3" ht="27" x14ac:dyDescent="0.3">
      <c r="B102" s="288" t="b">
        <v>0</v>
      </c>
      <c r="C102" s="275" t="s">
        <v>687</v>
      </c>
    </row>
    <row r="103" spans="1:3" x14ac:dyDescent="0.3">
      <c r="B103" s="288" t="b">
        <v>0</v>
      </c>
      <c r="C103" s="275" t="s">
        <v>688</v>
      </c>
    </row>
    <row r="104" spans="1:3" x14ac:dyDescent="0.3">
      <c r="B104" s="288" t="b">
        <v>0</v>
      </c>
      <c r="C104" s="275" t="s">
        <v>689</v>
      </c>
    </row>
    <row r="105" spans="1:3" x14ac:dyDescent="0.3">
      <c r="B105" s="288" t="b">
        <v>0</v>
      </c>
      <c r="C105" s="275" t="s">
        <v>690</v>
      </c>
    </row>
    <row r="106" spans="1:3" x14ac:dyDescent="0.3">
      <c r="B106" s="288" t="b">
        <v>0</v>
      </c>
      <c r="C106" s="275" t="s">
        <v>691</v>
      </c>
    </row>
    <row r="107" spans="1:3" ht="27" x14ac:dyDescent="0.3">
      <c r="B107" s="288" t="b">
        <v>0</v>
      </c>
      <c r="C107" s="275" t="s">
        <v>692</v>
      </c>
    </row>
    <row r="108" spans="1:3" x14ac:dyDescent="0.3">
      <c r="B108" s="288" t="b">
        <v>0</v>
      </c>
      <c r="C108" s="275" t="s">
        <v>680</v>
      </c>
    </row>
    <row r="109" spans="1:3" x14ac:dyDescent="0.25">
      <c r="A109" s="25"/>
      <c r="C109" s="107"/>
    </row>
    <row r="110" spans="1:3" x14ac:dyDescent="0.25">
      <c r="C110" s="107"/>
    </row>
  </sheetData>
  <sheetProtection sheet="1" objects="1" scenarios="1"/>
  <mergeCells count="11">
    <mergeCell ref="A99:C99"/>
    <mergeCell ref="A55:C55"/>
    <mergeCell ref="A62:C62"/>
    <mergeCell ref="A67:C67"/>
    <mergeCell ref="A73:C73"/>
    <mergeCell ref="A78:C78"/>
    <mergeCell ref="A2:C2"/>
    <mergeCell ref="A4:C4"/>
    <mergeCell ref="A18:C18"/>
    <mergeCell ref="A31:C31"/>
    <mergeCell ref="A41:C41"/>
  </mergeCells>
  <conditionalFormatting sqref="A75:A77 A80:A82 B77:C77 B82:C82">
    <cfRule type="expression" dxfId="42" priority="15">
      <formula>#REF!="NE"</formula>
    </cfRule>
  </conditionalFormatting>
  <conditionalFormatting sqref="A85:A86">
    <cfRule type="expression" dxfId="41" priority="12">
      <formula>#REF!="NE"</formula>
    </cfRule>
  </conditionalFormatting>
  <conditionalFormatting sqref="A87:A88">
    <cfRule type="expression" dxfId="40" priority="9">
      <formula>#REF!="NE"</formula>
    </cfRule>
  </conditionalFormatting>
  <conditionalFormatting sqref="A89:A90">
    <cfRule type="expression" dxfId="39" priority="6">
      <formula>#REF!="NE"</formula>
    </cfRule>
  </conditionalFormatting>
  <conditionalFormatting sqref="A91:A92 B92:C92">
    <cfRule type="expression" dxfId="38" priority="4">
      <formula>#REF!="NE"</formula>
    </cfRule>
  </conditionalFormatting>
  <conditionalFormatting sqref="A64:B65 A69:B71 A66:C66 A72:C72">
    <cfRule type="expression" dxfId="37" priority="18">
      <formula>#REF!="NE"</formula>
    </cfRule>
  </conditionalFormatting>
  <pageMargins left="0.98425196850393704" right="0.59055118110236227" top="0.59055118110236227" bottom="0.39370078740157483" header="0.19685039370078741" footer="0.19685039370078741"/>
  <pageSetup paperSize="9" orientation="portrait" r:id="rId1"/>
  <rowBreaks count="2" manualBreakCount="2">
    <brk id="40" max="16383" man="1"/>
    <brk id="82" max="16383" man="1"/>
  </rowBreaks>
  <drawing r:id="rId2"/>
  <legacyDrawing r:id="rId3"/>
  <controls>
    <mc:AlternateContent xmlns:mc="http://schemas.openxmlformats.org/markup-compatibility/2006">
      <mc:Choice Requires="x14">
        <control shapeId="214039" r:id="rId4" name="CommandButton5">
          <controlPr defaultSize="0" print="0" autoLine="0" r:id="rId5">
            <anchor>
              <from>
                <xdr:col>2</xdr:col>
                <xdr:colOff>2419350</xdr:colOff>
                <xdr:row>1</xdr:row>
                <xdr:rowOff>790575</xdr:rowOff>
              </from>
              <to>
                <xdr:col>2</xdr:col>
                <xdr:colOff>4219575</xdr:colOff>
                <xdr:row>1</xdr:row>
                <xdr:rowOff>1009650</xdr:rowOff>
              </to>
            </anchor>
          </controlPr>
        </control>
      </mc:Choice>
      <mc:Fallback>
        <control shapeId="214039" r:id="rId4" name="CommandButton5"/>
      </mc:Fallback>
    </mc:AlternateContent>
    <mc:AlternateContent xmlns:mc="http://schemas.openxmlformats.org/markup-compatibility/2006">
      <mc:Choice Requires="x14">
        <control shapeId="214038" r:id="rId6" name="CommandButton4">
          <controlPr defaultSize="0" print="0" autoLine="0" r:id="rId7">
            <anchor>
              <from>
                <xdr:col>2</xdr:col>
                <xdr:colOff>2419350</xdr:colOff>
                <xdr:row>1</xdr:row>
                <xdr:rowOff>533400</xdr:rowOff>
              </from>
              <to>
                <xdr:col>2</xdr:col>
                <xdr:colOff>4219575</xdr:colOff>
                <xdr:row>1</xdr:row>
                <xdr:rowOff>752475</xdr:rowOff>
              </to>
            </anchor>
          </controlPr>
        </control>
      </mc:Choice>
      <mc:Fallback>
        <control shapeId="214038" r:id="rId6" name="CommandButton4"/>
      </mc:Fallback>
    </mc:AlternateContent>
    <mc:AlternateContent xmlns:mc="http://schemas.openxmlformats.org/markup-compatibility/2006">
      <mc:Choice Requires="x14">
        <control shapeId="214037" r:id="rId8" name="CommandButton3">
          <controlPr defaultSize="0" print="0" autoLine="0" r:id="rId9">
            <anchor>
              <from>
                <xdr:col>2</xdr:col>
                <xdr:colOff>2419350</xdr:colOff>
                <xdr:row>1</xdr:row>
                <xdr:rowOff>285750</xdr:rowOff>
              </from>
              <to>
                <xdr:col>2</xdr:col>
                <xdr:colOff>4219575</xdr:colOff>
                <xdr:row>1</xdr:row>
                <xdr:rowOff>504825</xdr:rowOff>
              </to>
            </anchor>
          </controlPr>
        </control>
      </mc:Choice>
      <mc:Fallback>
        <control shapeId="214037" r:id="rId8" name="CommandButton3"/>
      </mc:Fallback>
    </mc:AlternateContent>
    <mc:AlternateContent xmlns:mc="http://schemas.openxmlformats.org/markup-compatibility/2006">
      <mc:Choice Requires="x14">
        <control shapeId="214036" r:id="rId10" name="CommandButton2">
          <controlPr defaultSize="0" print="0" autoLine="0" r:id="rId11">
            <anchor>
              <from>
                <xdr:col>2</xdr:col>
                <xdr:colOff>2419350</xdr:colOff>
                <xdr:row>1</xdr:row>
                <xdr:rowOff>28575</xdr:rowOff>
              </from>
              <to>
                <xdr:col>2</xdr:col>
                <xdr:colOff>4219575</xdr:colOff>
                <xdr:row>1</xdr:row>
                <xdr:rowOff>247650</xdr:rowOff>
              </to>
            </anchor>
          </controlPr>
        </control>
      </mc:Choice>
      <mc:Fallback>
        <control shapeId="214036" r:id="rId10" name="CommandButton2"/>
      </mc:Fallback>
    </mc:AlternateContent>
    <mc:AlternateContent xmlns:mc="http://schemas.openxmlformats.org/markup-compatibility/2006">
      <mc:Choice Requires="x14">
        <control shapeId="214035" r:id="rId12" name="CommandButton1">
          <controlPr defaultSize="0" print="0" autoLine="0" r:id="rId13">
            <anchor>
              <from>
                <xdr:col>2</xdr:col>
                <xdr:colOff>2419350</xdr:colOff>
                <xdr:row>0</xdr:row>
                <xdr:rowOff>66675</xdr:rowOff>
              </from>
              <to>
                <xdr:col>2</xdr:col>
                <xdr:colOff>4219575</xdr:colOff>
                <xdr:row>0</xdr:row>
                <xdr:rowOff>285750</xdr:rowOff>
              </to>
            </anchor>
          </controlPr>
        </control>
      </mc:Choice>
      <mc:Fallback>
        <control shapeId="214035" r:id="rId12" name="CommandButton1"/>
      </mc:Fallback>
    </mc:AlternateContent>
    <mc:AlternateContent xmlns:mc="http://schemas.openxmlformats.org/markup-compatibility/2006">
      <mc:Choice Requires="x14">
        <control shapeId="214017" r:id="rId14" name="Check Box 1">
          <controlPr defaultSize="0" autoFill="0" autoLine="0" autoPict="0">
            <anchor moveWithCells="1">
              <from>
                <xdr:col>1</xdr:col>
                <xdr:colOff>9525</xdr:colOff>
                <xdr:row>100</xdr:row>
                <xdr:rowOff>19050</xdr:rowOff>
              </from>
              <to>
                <xdr:col>1</xdr:col>
                <xdr:colOff>200025</xdr:colOff>
                <xdr:row>101</xdr:row>
                <xdr:rowOff>19050</xdr:rowOff>
              </to>
            </anchor>
          </controlPr>
        </control>
      </mc:Choice>
    </mc:AlternateContent>
    <mc:AlternateContent xmlns:mc="http://schemas.openxmlformats.org/markup-compatibility/2006">
      <mc:Choice Requires="x14">
        <control shapeId="214018" r:id="rId15" name="Check Box 2">
          <controlPr defaultSize="0" autoFill="0" autoLine="0" autoPict="0">
            <anchor moveWithCells="1">
              <from>
                <xdr:col>1</xdr:col>
                <xdr:colOff>0</xdr:colOff>
                <xdr:row>102</xdr:row>
                <xdr:rowOff>19050</xdr:rowOff>
              </from>
              <to>
                <xdr:col>1</xdr:col>
                <xdr:colOff>228600</xdr:colOff>
                <xdr:row>103</xdr:row>
                <xdr:rowOff>0</xdr:rowOff>
              </to>
            </anchor>
          </controlPr>
        </control>
      </mc:Choice>
    </mc:AlternateContent>
    <mc:AlternateContent xmlns:mc="http://schemas.openxmlformats.org/markup-compatibility/2006">
      <mc:Choice Requires="x14">
        <control shapeId="214019" r:id="rId16" name="Check Box 3">
          <controlPr defaultSize="0" autoFill="0" autoLine="0" autoPict="0">
            <anchor moveWithCells="1">
              <from>
                <xdr:col>1</xdr:col>
                <xdr:colOff>0</xdr:colOff>
                <xdr:row>103</xdr:row>
                <xdr:rowOff>19050</xdr:rowOff>
              </from>
              <to>
                <xdr:col>1</xdr:col>
                <xdr:colOff>209550</xdr:colOff>
                <xdr:row>104</xdr:row>
                <xdr:rowOff>19050</xdr:rowOff>
              </to>
            </anchor>
          </controlPr>
        </control>
      </mc:Choice>
    </mc:AlternateContent>
    <mc:AlternateContent xmlns:mc="http://schemas.openxmlformats.org/markup-compatibility/2006">
      <mc:Choice Requires="x14">
        <control shapeId="214020" r:id="rId17" name="Check Box 4">
          <controlPr defaultSize="0" autoFill="0" autoLine="0" autoPict="0">
            <anchor moveWithCells="1">
              <from>
                <xdr:col>1</xdr:col>
                <xdr:colOff>0</xdr:colOff>
                <xdr:row>104</xdr:row>
                <xdr:rowOff>0</xdr:rowOff>
              </from>
              <to>
                <xdr:col>1</xdr:col>
                <xdr:colOff>228600</xdr:colOff>
                <xdr:row>105</xdr:row>
                <xdr:rowOff>19050</xdr:rowOff>
              </to>
            </anchor>
          </controlPr>
        </control>
      </mc:Choice>
    </mc:AlternateContent>
    <mc:AlternateContent xmlns:mc="http://schemas.openxmlformats.org/markup-compatibility/2006">
      <mc:Choice Requires="x14">
        <control shapeId="214021" r:id="rId18" name="Check Box 5">
          <controlPr defaultSize="0" autoFill="0" autoLine="0" autoPict="0">
            <anchor moveWithCells="1">
              <from>
                <xdr:col>1</xdr:col>
                <xdr:colOff>0</xdr:colOff>
                <xdr:row>105</xdr:row>
                <xdr:rowOff>0</xdr:rowOff>
              </from>
              <to>
                <xdr:col>1</xdr:col>
                <xdr:colOff>209550</xdr:colOff>
                <xdr:row>106</xdr:row>
                <xdr:rowOff>19050</xdr:rowOff>
              </to>
            </anchor>
          </controlPr>
        </control>
      </mc:Choice>
    </mc:AlternateContent>
    <mc:AlternateContent xmlns:mc="http://schemas.openxmlformats.org/markup-compatibility/2006">
      <mc:Choice Requires="x14">
        <control shapeId="214022" r:id="rId19" name="Check Box 6">
          <controlPr defaultSize="0" autoFill="0" autoLine="0" autoPict="0">
            <anchor moveWithCells="1">
              <from>
                <xdr:col>0</xdr:col>
                <xdr:colOff>1438275</xdr:colOff>
                <xdr:row>101</xdr:row>
                <xdr:rowOff>19050</xdr:rowOff>
              </from>
              <to>
                <xdr:col>1</xdr:col>
                <xdr:colOff>180975</xdr:colOff>
                <xdr:row>101</xdr:row>
                <xdr:rowOff>219075</xdr:rowOff>
              </to>
            </anchor>
          </controlPr>
        </control>
      </mc:Choice>
    </mc:AlternateContent>
    <mc:AlternateContent xmlns:mc="http://schemas.openxmlformats.org/markup-compatibility/2006">
      <mc:Choice Requires="x14">
        <control shapeId="214023" r:id="rId20" name="Check Box 7">
          <controlPr defaultSize="0" autoFill="0" autoLine="0" autoPict="0">
            <anchor moveWithCells="1">
              <from>
                <xdr:col>1</xdr:col>
                <xdr:colOff>19050</xdr:colOff>
                <xdr:row>107</xdr:row>
                <xdr:rowOff>9525</xdr:rowOff>
              </from>
              <to>
                <xdr:col>1</xdr:col>
                <xdr:colOff>247650</xdr:colOff>
                <xdr:row>107</xdr:row>
                <xdr:rowOff>190500</xdr:rowOff>
              </to>
            </anchor>
          </controlPr>
        </control>
      </mc:Choice>
    </mc:AlternateContent>
    <mc:AlternateContent xmlns:mc="http://schemas.openxmlformats.org/markup-compatibility/2006">
      <mc:Choice Requires="x14">
        <control shapeId="214024" r:id="rId21" name="Check Box 8">
          <controlPr defaultSize="0" autoFill="0" autoLine="0" autoPict="0">
            <anchor moveWithCells="1">
              <from>
                <xdr:col>1</xdr:col>
                <xdr:colOff>0</xdr:colOff>
                <xdr:row>106</xdr:row>
                <xdr:rowOff>38100</xdr:rowOff>
              </from>
              <to>
                <xdr:col>1</xdr:col>
                <xdr:colOff>228600</xdr:colOff>
                <xdr:row>106</xdr:row>
                <xdr:rowOff>190500</xdr:rowOff>
              </to>
            </anchor>
          </controlPr>
        </control>
      </mc:Choice>
    </mc:AlternateContent>
    <mc:AlternateContent xmlns:mc="http://schemas.openxmlformats.org/markup-compatibility/2006">
      <mc:Choice Requires="x14">
        <control shapeId="214025" r:id="rId22" name="Check Box 9">
          <controlPr defaultSize="0" autoFill="0" autoLine="0" autoPict="0">
            <anchor moveWithCells="1">
              <from>
                <xdr:col>0</xdr:col>
                <xdr:colOff>1600200</xdr:colOff>
                <xdr:row>51</xdr:row>
                <xdr:rowOff>28575</xdr:rowOff>
              </from>
              <to>
                <xdr:col>1</xdr:col>
                <xdr:colOff>209550</xdr:colOff>
                <xdr:row>51</xdr:row>
                <xdr:rowOff>171450</xdr:rowOff>
              </to>
            </anchor>
          </controlPr>
        </control>
      </mc:Choice>
    </mc:AlternateContent>
    <mc:AlternateContent xmlns:mc="http://schemas.openxmlformats.org/markup-compatibility/2006">
      <mc:Choice Requires="x14">
        <control shapeId="214026" r:id="rId23" name="Check Box 10">
          <controlPr defaultSize="0" autoFill="0" autoLine="0" autoPict="0">
            <anchor moveWithCells="1">
              <from>
                <xdr:col>0</xdr:col>
                <xdr:colOff>1600200</xdr:colOff>
                <xdr:row>52</xdr:row>
                <xdr:rowOff>28575</xdr:rowOff>
              </from>
              <to>
                <xdr:col>1</xdr:col>
                <xdr:colOff>209550</xdr:colOff>
                <xdr:row>52</xdr:row>
                <xdr:rowOff>171450</xdr:rowOff>
              </to>
            </anchor>
          </controlPr>
        </control>
      </mc:Choice>
    </mc:AlternateContent>
    <mc:AlternateContent xmlns:mc="http://schemas.openxmlformats.org/markup-compatibility/2006">
      <mc:Choice Requires="x14">
        <control shapeId="214027" r:id="rId24" name="Check Box 11">
          <controlPr defaultSize="0" autoFill="0" autoLine="0" autoPict="0">
            <anchor moveWithCells="1">
              <from>
                <xdr:col>0</xdr:col>
                <xdr:colOff>1600200</xdr:colOff>
                <xdr:row>45</xdr:row>
                <xdr:rowOff>28575</xdr:rowOff>
              </from>
              <to>
                <xdr:col>1</xdr:col>
                <xdr:colOff>219075</xdr:colOff>
                <xdr:row>45</xdr:row>
                <xdr:rowOff>171450</xdr:rowOff>
              </to>
            </anchor>
          </controlPr>
        </control>
      </mc:Choice>
    </mc:AlternateContent>
    <mc:AlternateContent xmlns:mc="http://schemas.openxmlformats.org/markup-compatibility/2006">
      <mc:Choice Requires="x14">
        <control shapeId="214028" r:id="rId25" name="Check Box 12">
          <controlPr defaultSize="0" autoFill="0" autoLine="0" autoPict="0">
            <anchor moveWithCells="1">
              <from>
                <xdr:col>0</xdr:col>
                <xdr:colOff>1600200</xdr:colOff>
                <xdr:row>46</xdr:row>
                <xdr:rowOff>28575</xdr:rowOff>
              </from>
              <to>
                <xdr:col>1</xdr:col>
                <xdr:colOff>219075</xdr:colOff>
                <xdr:row>46</xdr:row>
                <xdr:rowOff>171450</xdr:rowOff>
              </to>
            </anchor>
          </controlPr>
        </control>
      </mc:Choice>
    </mc:AlternateContent>
    <mc:AlternateContent xmlns:mc="http://schemas.openxmlformats.org/markup-compatibility/2006">
      <mc:Choice Requires="x14">
        <control shapeId="214029" r:id="rId26" name="Check Box 13">
          <controlPr defaultSize="0" autoFill="0" autoLine="0" autoPict="0">
            <anchor moveWithCells="1">
              <from>
                <xdr:col>0</xdr:col>
                <xdr:colOff>1600200</xdr:colOff>
                <xdr:row>47</xdr:row>
                <xdr:rowOff>28575</xdr:rowOff>
              </from>
              <to>
                <xdr:col>1</xdr:col>
                <xdr:colOff>219075</xdr:colOff>
                <xdr:row>47</xdr:row>
                <xdr:rowOff>171450</xdr:rowOff>
              </to>
            </anchor>
          </controlPr>
        </control>
      </mc:Choice>
    </mc:AlternateContent>
    <mc:AlternateContent xmlns:mc="http://schemas.openxmlformats.org/markup-compatibility/2006">
      <mc:Choice Requires="x14">
        <control shapeId="214030" r:id="rId27" name="Check Box 14">
          <controlPr defaultSize="0" autoFill="0" autoLine="0" autoPict="0">
            <anchor moveWithCells="1">
              <from>
                <xdr:col>0</xdr:col>
                <xdr:colOff>1600200</xdr:colOff>
                <xdr:row>48</xdr:row>
                <xdr:rowOff>28575</xdr:rowOff>
              </from>
              <to>
                <xdr:col>1</xdr:col>
                <xdr:colOff>219075</xdr:colOff>
                <xdr:row>48</xdr:row>
                <xdr:rowOff>171450</xdr:rowOff>
              </to>
            </anchor>
          </controlPr>
        </control>
      </mc:Choice>
    </mc:AlternateContent>
    <mc:AlternateContent xmlns:mc="http://schemas.openxmlformats.org/markup-compatibility/2006">
      <mc:Choice Requires="x14">
        <control shapeId="214031" r:id="rId28" name="Check Box 15">
          <controlPr defaultSize="0" autoFill="0" autoLine="0" autoPict="0">
            <anchor moveWithCells="1">
              <from>
                <xdr:col>0</xdr:col>
                <xdr:colOff>1600200</xdr:colOff>
                <xdr:row>49</xdr:row>
                <xdr:rowOff>28575</xdr:rowOff>
              </from>
              <to>
                <xdr:col>1</xdr:col>
                <xdr:colOff>219075</xdr:colOff>
                <xdr:row>49</xdr:row>
                <xdr:rowOff>171450</xdr:rowOff>
              </to>
            </anchor>
          </controlPr>
        </control>
      </mc:Choice>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2">
    <tabColor rgb="FFFF0000"/>
  </sheetPr>
  <dimension ref="A1:D128"/>
  <sheetViews>
    <sheetView showGridLines="0" view="pageLayout" zoomScaleNormal="100" workbookViewId="0">
      <selection activeCell="C54" sqref="C54"/>
    </sheetView>
  </sheetViews>
  <sheetFormatPr defaultColWidth="8" defaultRowHeight="16.5" x14ac:dyDescent="0.25"/>
  <cols>
    <col min="1" max="1" width="20.140625" style="4" customWidth="1"/>
    <col min="2" max="2" width="4.85546875" style="4" customWidth="1"/>
    <col min="3" max="3" width="59.7109375" style="4" customWidth="1"/>
  </cols>
  <sheetData>
    <row r="1" spans="1:3" ht="23.25" x14ac:dyDescent="0.25">
      <c r="A1" s="15" t="s">
        <v>530</v>
      </c>
      <c r="B1" s="16"/>
      <c r="C1" s="16"/>
    </row>
    <row r="2" spans="1:3" ht="84.95" customHeight="1" x14ac:dyDescent="0.25">
      <c r="A2" s="410" t="s">
        <v>842</v>
      </c>
      <c r="B2" s="410"/>
      <c r="C2" s="410"/>
    </row>
    <row r="3" spans="1:3" x14ac:dyDescent="0.25">
      <c r="A3" s="20"/>
      <c r="B3" s="20"/>
      <c r="C3" s="20"/>
    </row>
    <row r="4" spans="1:3" ht="15" x14ac:dyDescent="0.25">
      <c r="A4" s="271" t="s">
        <v>1</v>
      </c>
      <c r="B4" s="271"/>
      <c r="C4" s="271"/>
    </row>
    <row r="5" spans="1:3" ht="15" x14ac:dyDescent="0.25">
      <c r="A5" s="42" t="s">
        <v>574</v>
      </c>
      <c r="B5" s="42"/>
      <c r="C5" s="19"/>
    </row>
    <row r="6" spans="1:3" ht="15" x14ac:dyDescent="0.25">
      <c r="A6" s="42" t="s">
        <v>409</v>
      </c>
      <c r="B6" s="19"/>
      <c r="C6" s="202">
        <f>'VNOS PODATKOV'!D24</f>
        <v>0</v>
      </c>
    </row>
    <row r="7" spans="1:3" ht="15" x14ac:dyDescent="0.25">
      <c r="A7" s="42" t="s">
        <v>469</v>
      </c>
      <c r="B7" s="19"/>
      <c r="C7" s="202">
        <f>'VNOS PODATKOV'!D25</f>
        <v>0</v>
      </c>
    </row>
    <row r="8" spans="1:3" ht="15" x14ac:dyDescent="0.25">
      <c r="A8" s="42" t="s">
        <v>575</v>
      </c>
      <c r="B8" s="19"/>
      <c r="C8" s="42"/>
    </row>
    <row r="9" spans="1:3" ht="15" x14ac:dyDescent="0.25">
      <c r="A9" s="42" t="s">
        <v>409</v>
      </c>
      <c r="B9" s="19"/>
      <c r="C9" s="202">
        <f>'VNOS PODATKOV'!D28</f>
        <v>0</v>
      </c>
    </row>
    <row r="10" spans="1:3" ht="15" x14ac:dyDescent="0.25">
      <c r="A10" s="42" t="s">
        <v>469</v>
      </c>
      <c r="B10" s="19"/>
      <c r="C10" s="202">
        <f>'VNOS PODATKOV'!D29</f>
        <v>0</v>
      </c>
    </row>
    <row r="11" spans="1:3" ht="15" x14ac:dyDescent="0.25">
      <c r="A11" s="42" t="s">
        <v>630</v>
      </c>
      <c r="B11" s="19"/>
      <c r="C11" s="42"/>
    </row>
    <row r="12" spans="1:3" ht="15" x14ac:dyDescent="0.25">
      <c r="A12" s="42" t="s">
        <v>409</v>
      </c>
      <c r="B12" s="19"/>
      <c r="C12" s="202">
        <f>'VNOS PODATKOV'!D32</f>
        <v>0</v>
      </c>
    </row>
    <row r="13" spans="1:3" ht="15" x14ac:dyDescent="0.25">
      <c r="A13" s="197" t="s">
        <v>469</v>
      </c>
      <c r="B13" s="19"/>
      <c r="C13" s="199">
        <f>'VNOS PODATKOV'!D33</f>
        <v>0</v>
      </c>
    </row>
    <row r="14" spans="1:3" ht="15" x14ac:dyDescent="0.25">
      <c r="A14" s="197"/>
      <c r="B14"/>
      <c r="C14" s="199"/>
    </row>
    <row r="15" spans="1:3" ht="15" x14ac:dyDescent="0.25">
      <c r="A15" s="111" t="str">
        <f>'VNOS PODATKOV'!C35</f>
        <v>KONTAKTNA OSEBA</v>
      </c>
      <c r="B15" s="111"/>
      <c r="C15" s="111"/>
    </row>
    <row r="16" spans="1:3" ht="17.25" customHeight="1" x14ac:dyDescent="0.25">
      <c r="A16" s="67" t="str">
        <f>'VNOS PODATKOV'!C36</f>
        <v>ime in priimek</v>
      </c>
      <c r="B16" s="19"/>
      <c r="C16" s="100">
        <f>'VNOS PODATKOV'!D36</f>
        <v>0</v>
      </c>
    </row>
    <row r="17" spans="1:4" ht="17.25" customHeight="1" x14ac:dyDescent="0.25">
      <c r="A17" s="67" t="str">
        <f>'VNOS PODATKOV'!C37</f>
        <v>telefonska številka</v>
      </c>
      <c r="B17" s="19"/>
      <c r="C17" s="273">
        <f>'VNOS PODATKOV'!D37</f>
        <v>0</v>
      </c>
    </row>
    <row r="18" spans="1:4" ht="17.25" customHeight="1" x14ac:dyDescent="0.25">
      <c r="A18" s="67" t="str">
        <f>'VNOS PODATKOV'!C38</f>
        <v>elektronski naslov</v>
      </c>
      <c r="B18" s="19"/>
      <c r="C18" s="100">
        <f>'VNOS PODATKOV'!D38</f>
        <v>0</v>
      </c>
    </row>
    <row r="19" spans="1:4" ht="17.25" customHeight="1" x14ac:dyDescent="0.25">
      <c r="A19" s="24"/>
      <c r="B19" s="61"/>
      <c r="C19" s="314"/>
    </row>
    <row r="20" spans="1:4" ht="15" x14ac:dyDescent="0.25">
      <c r="A20" s="111" t="s">
        <v>6</v>
      </c>
      <c r="B20" s="111"/>
      <c r="C20" s="111"/>
      <c r="D20" s="18"/>
    </row>
    <row r="21" spans="1:4" ht="15" x14ac:dyDescent="0.25">
      <c r="A21" s="112" t="s">
        <v>531</v>
      </c>
      <c r="B21" s="61"/>
      <c r="C21" s="61"/>
    </row>
    <row r="22" spans="1:4" ht="17.25" customHeight="1" x14ac:dyDescent="0.25">
      <c r="A22" s="24" t="str">
        <f>'VNOS PODATKOV'!C42</f>
        <v>ime in priimek ali naziv družbe</v>
      </c>
      <c r="B22" s="24"/>
      <c r="C22" s="45" t="str">
        <f>IF('VNOS PODATKOV'!D$41=TRUE,'VNOS PODATKOV'!D42, "")</f>
        <v/>
      </c>
    </row>
    <row r="23" spans="1:4" ht="15" customHeight="1" x14ac:dyDescent="0.25">
      <c r="A23" s="24" t="str">
        <f>'VNOS PODATKOV'!C43</f>
        <v>naslov ali sedež družbe</v>
      </c>
      <c r="B23" s="67"/>
      <c r="C23" s="45" t="str">
        <f>IF('VNOS PODATKOV'!D$41=TRUE,'VNOS PODATKOV'!D43, "")</f>
        <v/>
      </c>
    </row>
    <row r="24" spans="1:4" ht="15" customHeight="1" x14ac:dyDescent="0.25">
      <c r="A24" s="24" t="str">
        <f>'VNOS PODATKOV'!C44</f>
        <v>kontaktna oseba</v>
      </c>
      <c r="B24" s="12"/>
      <c r="C24" s="45" t="str">
        <f>IF('VNOS PODATKOV'!D$41=TRUE,'VNOS PODATKOV'!D44, "")</f>
        <v/>
      </c>
    </row>
    <row r="25" spans="1:4" ht="15" customHeight="1" x14ac:dyDescent="0.25">
      <c r="A25" s="24" t="str">
        <f>'VNOS PODATKOV'!C45</f>
        <v>telefonska številka</v>
      </c>
      <c r="B25" s="12"/>
      <c r="C25" s="45" t="str">
        <f>IF('VNOS PODATKOV'!D$41=TRUE,'VNOS PODATKOV'!D45, "")</f>
        <v/>
      </c>
    </row>
    <row r="26" spans="1:4" ht="15.75" customHeight="1" x14ac:dyDescent="0.25">
      <c r="A26" s="24" t="str">
        <f>'VNOS PODATKOV'!C46</f>
        <v>elektronski naslov</v>
      </c>
      <c r="B26" s="67"/>
      <c r="C26" s="45" t="str">
        <f>IF('VNOS PODATKOV'!D$41=TRUE,'VNOS PODATKOV'!D46, "")</f>
        <v/>
      </c>
    </row>
    <row r="27" spans="1:4" ht="15.75" customHeight="1" x14ac:dyDescent="0.25">
      <c r="A27" s="24"/>
      <c r="B27" s="24"/>
      <c r="C27" s="45"/>
    </row>
    <row r="28" spans="1:4" ht="15" x14ac:dyDescent="0.25">
      <c r="A28" s="111" t="s">
        <v>475</v>
      </c>
      <c r="B28" s="111"/>
      <c r="C28" s="111"/>
    </row>
    <row r="29" spans="1:4" ht="14.45" customHeight="1" x14ac:dyDescent="0.25">
      <c r="A29" s="411" t="s">
        <v>84</v>
      </c>
      <c r="B29" s="411"/>
      <c r="C29" s="273">
        <f>'VNOS PODATKOV'!D181</f>
        <v>0</v>
      </c>
    </row>
    <row r="30" spans="1:4" ht="15" customHeight="1" x14ac:dyDescent="0.25">
      <c r="A30" s="412" t="s">
        <v>2</v>
      </c>
      <c r="B30" s="412"/>
      <c r="C30" s="273">
        <f>'VNOS PODATKOV'!D182</f>
        <v>0</v>
      </c>
    </row>
    <row r="31" spans="1:4" ht="15" customHeight="1" x14ac:dyDescent="0.25">
      <c r="A31" s="163"/>
      <c r="B31" s="163"/>
      <c r="C31" s="315"/>
    </row>
    <row r="32" spans="1:4" ht="15" x14ac:dyDescent="0.25">
      <c r="A32" s="111" t="s">
        <v>476</v>
      </c>
      <c r="B32" s="111"/>
      <c r="C32" s="111"/>
    </row>
    <row r="33" spans="1:3" x14ac:dyDescent="0.25">
      <c r="A33" s="65" t="s">
        <v>100</v>
      </c>
      <c r="B33" s="14"/>
      <c r="C33" s="107"/>
    </row>
    <row r="34" spans="1:3" x14ac:dyDescent="0.25">
      <c r="A34" s="65" t="s">
        <v>101</v>
      </c>
      <c r="B34" s="13"/>
      <c r="C34" s="107"/>
    </row>
    <row r="35" spans="1:3" x14ac:dyDescent="0.25">
      <c r="A35" s="65" t="s">
        <v>81</v>
      </c>
      <c r="B35" s="13"/>
      <c r="C35" s="107"/>
    </row>
    <row r="36" spans="1:3" ht="15" x14ac:dyDescent="0.25">
      <c r="A36" s="65"/>
      <c r="B36" s="65"/>
      <c r="C36" s="65"/>
    </row>
    <row r="37" spans="1:3" ht="15" x14ac:dyDescent="0.25">
      <c r="A37" s="111" t="str">
        <f>'VNOS PODATKOV'!C71</f>
        <v>PODATKI O GRADNJI</v>
      </c>
      <c r="B37" s="111"/>
      <c r="C37" s="111"/>
    </row>
    <row r="38" spans="1:3" x14ac:dyDescent="0.25">
      <c r="A38" s="65" t="str">
        <f>'VNOS PODATKOV'!C74</f>
        <v>naziv gradnje</v>
      </c>
      <c r="B38" s="20"/>
      <c r="C38" s="232">
        <f>'VNOS PODATKOV'!D74</f>
        <v>0</v>
      </c>
    </row>
    <row r="39" spans="1:3" x14ac:dyDescent="0.25">
      <c r="A39" s="64" t="str">
        <f>'VNOS PODATKOV'!C82</f>
        <v>VRSTE GRADNJE</v>
      </c>
      <c r="B39" s="12"/>
      <c r="C39" s="140" t="str">
        <f>IFERROR(INDEX('VNOS PODATKOV'!$C$84:$D$88,MATCH(ROW()-ROW(#REF!),'VNOS PODATKOV'!$E$84:$E$88,0),1),"")</f>
        <v/>
      </c>
    </row>
    <row r="40" spans="1:3" x14ac:dyDescent="0.25">
      <c r="A40" s="106" t="s">
        <v>633</v>
      </c>
      <c r="B40" s="40"/>
      <c r="C40" s="203"/>
    </row>
    <row r="41" spans="1:3" x14ac:dyDescent="0.25">
      <c r="A41" s="330" t="b">
        <f>IF('VNOS PODATKOV'!D84=TRUE,TRUE,FALSE)</f>
        <v>0</v>
      </c>
      <c r="B41" s="389"/>
      <c r="C41" s="161" t="str">
        <f>'VNOS PODATKOV'!C84</f>
        <v>NOVOGRADNJA - NOVOZGRAJEN OBJEKT</v>
      </c>
    </row>
    <row r="42" spans="1:3" x14ac:dyDescent="0.25">
      <c r="A42" s="331" t="b">
        <f>IF('VNOS PODATKOV'!D85=TRUE,TRUE,FALSE)</f>
        <v>0</v>
      </c>
      <c r="B42" s="389"/>
      <c r="C42" s="161" t="str">
        <f>'VNOS PODATKOV'!C85</f>
        <v>NOVOGRADNJA - PRIZIDAVA</v>
      </c>
    </row>
    <row r="43" spans="1:3" x14ac:dyDescent="0.25">
      <c r="A43" s="331" t="b">
        <f>IF('VNOS PODATKOV'!D86=TRUE,TRUE,FALSE)</f>
        <v>0</v>
      </c>
      <c r="B43" s="389"/>
      <c r="C43" s="161" t="str">
        <f>'VNOS PODATKOV'!C86</f>
        <v>REKONSTRUKCIJA</v>
      </c>
    </row>
    <row r="44" spans="1:3" x14ac:dyDescent="0.25">
      <c r="A44" s="331" t="b">
        <f>IF('VNOS PODATKOV'!D87=TRUE,TRUE,FALSE)</f>
        <v>0</v>
      </c>
      <c r="B44" s="389"/>
      <c r="C44" s="161" t="str">
        <f>'VNOS PODATKOV'!C87</f>
        <v>SPREMEMBA NAMEMBNOSTI</v>
      </c>
    </row>
    <row r="45" spans="1:3" x14ac:dyDescent="0.25">
      <c r="A45" s="305" t="b">
        <f>IF('VNOS PODATKOV'!D88=TRUE,TRUE,FALSE)</f>
        <v>0</v>
      </c>
      <c r="B45" s="389"/>
      <c r="C45" s="161" t="str">
        <f>'VNOS PODATKOV'!C88</f>
        <v>LEGALIZACIJA</v>
      </c>
    </row>
    <row r="46" spans="1:3" x14ac:dyDescent="0.25">
      <c r="A46" s="304"/>
      <c r="B46" s="389"/>
      <c r="C46" s="145"/>
    </row>
    <row r="47" spans="1:3" x14ac:dyDescent="0.25">
      <c r="A47" s="331" t="b">
        <f>IF('VNOS PODATKOV'!D92=TRUE,TRUE,FALSE)</f>
        <v>0</v>
      </c>
      <c r="B47" s="389"/>
      <c r="C47" s="161" t="str">
        <f>'VNOS PODATKOV'!C92</f>
        <v>objekt z vplivi na okolje</v>
      </c>
    </row>
    <row r="48" spans="1:3" x14ac:dyDescent="0.25">
      <c r="A48" s="305" t="b">
        <f>IF('VNOS PODATKOV'!D98=TRUE,TRUE,FALSE)</f>
        <v>0</v>
      </c>
      <c r="B48" s="389"/>
      <c r="C48" s="161" t="str">
        <f>'VNOS PODATKOV'!C98</f>
        <v>predhodna presoja vplivov na okolje</v>
      </c>
    </row>
    <row r="49" spans="1:3" x14ac:dyDescent="0.25">
      <c r="A49" s="5"/>
      <c r="C49" s="308"/>
    </row>
    <row r="50" spans="1:3" ht="15" x14ac:dyDescent="0.25">
      <c r="A50" s="111" t="str">
        <f>'VNOS PODATKOV'!C101</f>
        <v>DOVOLJENJA ZA OBSTOJEČI OBJEKT</v>
      </c>
      <c r="B50" s="111"/>
      <c r="C50" s="111"/>
    </row>
    <row r="51" spans="1:3" ht="15" x14ac:dyDescent="0.25">
      <c r="A51" s="112" t="str">
        <f>'VNOS PODATKOV'!C102</f>
        <v>podatek se vpiše, če se gradnja nanaša na obstoječ objekt (rekonstrukcija, odstranitev, sprememba namembnosti, novogradnja - prizidava)</v>
      </c>
      <c r="B51"/>
      <c r="C51" s="61"/>
    </row>
    <row r="52" spans="1:3" x14ac:dyDescent="0.25">
      <c r="A52" s="304" t="b">
        <f>IF('VNOS PODATKOV'!D106=TRUE,TRUE,FALSE)</f>
        <v>0</v>
      </c>
      <c r="B52" s="12"/>
      <c r="C52" s="161" t="str">
        <f>'VNOS PODATKOV'!C106</f>
        <v>objekt, zgrajen pred 31. 12. 1967</v>
      </c>
    </row>
    <row r="53" spans="1:3" ht="40.5" x14ac:dyDescent="0.25">
      <c r="A53" s="143" t="str">
        <f>'VNOS PODATKOV'!C108</f>
        <v>številka GD ali odločbe o legalizaciji ali odločbe o objektu daljšega obstoja</v>
      </c>
      <c r="B53" s="146"/>
      <c r="C53" s="45">
        <f>'VNOS PODATKOV'!D108</f>
        <v>0</v>
      </c>
    </row>
    <row r="54" spans="1:3" ht="27" x14ac:dyDescent="0.25">
      <c r="A54" s="143" t="str">
        <f>'VNOS PODATKOV'!C107</f>
        <v>navedba upravnega organa, ki je izdal odločbo</v>
      </c>
      <c r="B54" s="146"/>
      <c r="C54" s="45">
        <f>'VNOS PODATKOV'!D107</f>
        <v>0</v>
      </c>
    </row>
    <row r="55" spans="1:3" ht="15" x14ac:dyDescent="0.25">
      <c r="A55" s="146" t="str">
        <f>'VNOS PODATKOV'!C109</f>
        <v>datum odločbe</v>
      </c>
      <c r="B55" s="64"/>
      <c r="C55" s="339">
        <f>'VNOS PODATKOV'!D109</f>
        <v>0</v>
      </c>
    </row>
    <row r="56" spans="1:3" ht="15" x14ac:dyDescent="0.25">
      <c r="A56" s="69"/>
      <c r="B56" s="69"/>
      <c r="C56" s="69"/>
    </row>
    <row r="57" spans="1:3" ht="30" customHeight="1" x14ac:dyDescent="0.25">
      <c r="A57"/>
      <c r="B57" s="147"/>
      <c r="C57" s="294" t="s">
        <v>479</v>
      </c>
    </row>
    <row r="58" spans="1:3" ht="15" x14ac:dyDescent="0.25">
      <c r="A58" s="69"/>
      <c r="B58" s="69"/>
      <c r="C58" s="69"/>
    </row>
    <row r="59" spans="1:3" x14ac:dyDescent="0.25">
      <c r="A59" s="159" t="s">
        <v>851</v>
      </c>
      <c r="B59" s="14"/>
      <c r="C59" s="64" t="s">
        <v>102</v>
      </c>
    </row>
    <row r="60" spans="1:3" ht="15" x14ac:dyDescent="0.25">
      <c r="A60" s="303">
        <f ca="1">TODAY()</f>
        <v>45009</v>
      </c>
      <c r="B60" s="344"/>
      <c r="C60" s="274"/>
    </row>
    <row r="61" spans="1:3" ht="15" x14ac:dyDescent="0.25">
      <c r="A61" s="299"/>
      <c r="B61" s="163"/>
      <c r="C61" s="363"/>
    </row>
    <row r="62" spans="1:3" ht="15" x14ac:dyDescent="0.25">
      <c r="A62" s="344"/>
      <c r="B62" s="344"/>
      <c r="C62" s="148"/>
    </row>
    <row r="63" spans="1:3" ht="15" x14ac:dyDescent="0.25">
      <c r="A63" s="111" t="s">
        <v>96</v>
      </c>
      <c r="B63" s="111"/>
      <c r="C63" s="111"/>
    </row>
    <row r="64" spans="1:3" ht="15" x14ac:dyDescent="0.25">
      <c r="A64" s="23" t="s">
        <v>108</v>
      </c>
      <c r="B64"/>
      <c r="C64"/>
    </row>
    <row r="65" spans="1:3" ht="36" customHeight="1" x14ac:dyDescent="0.3">
      <c r="A65" s="413" t="s">
        <v>662</v>
      </c>
      <c r="B65" s="413"/>
      <c r="C65" s="413"/>
    </row>
    <row r="66" spans="1:3" s="29" customFormat="1" ht="16.350000000000001" customHeight="1" x14ac:dyDescent="0.25">
      <c r="A66" s="171"/>
      <c r="B66" s="318"/>
      <c r="C66" s="173" t="s">
        <v>131</v>
      </c>
    </row>
    <row r="67" spans="1:3" s="29" customFormat="1" ht="16.350000000000001" customHeight="1" x14ac:dyDescent="0.25">
      <c r="A67" s="165"/>
      <c r="B67" s="345"/>
      <c r="C67" s="172" t="s">
        <v>132</v>
      </c>
    </row>
    <row r="68" spans="1:3" s="29" customFormat="1" ht="16.350000000000001" customHeight="1" x14ac:dyDescent="0.25">
      <c r="A68" s="108"/>
      <c r="B68" s="169"/>
      <c r="C68" s="316" t="s">
        <v>93</v>
      </c>
    </row>
    <row r="69" spans="1:3" s="29" customFormat="1" ht="16.350000000000001" customHeight="1" x14ac:dyDescent="0.25">
      <c r="A69" s="166"/>
      <c r="B69" s="107"/>
      <c r="C69" s="291" t="s">
        <v>600</v>
      </c>
    </row>
    <row r="70" spans="1:3" s="29" customFormat="1" ht="16.350000000000001" customHeight="1" x14ac:dyDescent="0.25">
      <c r="A70" s="166"/>
      <c r="B70" s="107"/>
      <c r="C70" s="291" t="s">
        <v>657</v>
      </c>
    </row>
    <row r="71" spans="1:3" s="29" customFormat="1" ht="16.350000000000001" customHeight="1" x14ac:dyDescent="0.25">
      <c r="A71" s="167"/>
      <c r="B71" s="107"/>
      <c r="C71" s="291" t="s">
        <v>532</v>
      </c>
    </row>
    <row r="72" spans="1:3" s="29" customFormat="1" ht="16.350000000000001" customHeight="1" x14ac:dyDescent="0.25">
      <c r="A72" s="167"/>
      <c r="B72" s="107"/>
      <c r="C72" s="291" t="s">
        <v>603</v>
      </c>
    </row>
    <row r="73" spans="1:3" s="29" customFormat="1" ht="16.350000000000001" customHeight="1" x14ac:dyDescent="0.25">
      <c r="A73" s="167"/>
      <c r="B73" s="107"/>
      <c r="C73" s="291" t="s">
        <v>424</v>
      </c>
    </row>
    <row r="74" spans="1:3" s="29" customFormat="1" ht="16.350000000000001" customHeight="1" x14ac:dyDescent="0.25">
      <c r="A74" s="168"/>
      <c r="B74" s="107"/>
      <c r="C74" s="291" t="s">
        <v>425</v>
      </c>
    </row>
    <row r="75" spans="1:3" s="29" customFormat="1" ht="16.350000000000001" customHeight="1" x14ac:dyDescent="0.25">
      <c r="A75" s="168"/>
      <c r="B75" s="107"/>
      <c r="C75" s="291" t="s">
        <v>426</v>
      </c>
    </row>
    <row r="76" spans="1:3" s="29" customFormat="1" ht="16.350000000000001" customHeight="1" x14ac:dyDescent="0.25">
      <c r="A76" s="168"/>
      <c r="B76" s="107"/>
      <c r="C76" s="291" t="s">
        <v>427</v>
      </c>
    </row>
    <row r="77" spans="1:3" s="29" customFormat="1" ht="16.350000000000001" customHeight="1" x14ac:dyDescent="0.25">
      <c r="A77" s="168"/>
      <c r="B77" s="107"/>
      <c r="C77" s="291" t="s">
        <v>428</v>
      </c>
    </row>
    <row r="78" spans="1:3" s="29" customFormat="1" ht="31.5" customHeight="1" x14ac:dyDescent="0.25">
      <c r="A78" s="168"/>
      <c r="B78" s="346"/>
      <c r="C78" s="317" t="s">
        <v>429</v>
      </c>
    </row>
    <row r="79" spans="1:3" s="29" customFormat="1" ht="16.350000000000001" customHeight="1" x14ac:dyDescent="0.25">
      <c r="A79" s="168"/>
      <c r="B79" s="169"/>
      <c r="C79" s="293" t="s">
        <v>133</v>
      </c>
    </row>
    <row r="80" spans="1:3" s="29" customFormat="1" ht="16.350000000000001" customHeight="1" x14ac:dyDescent="0.25">
      <c r="A80" s="168"/>
      <c r="B80" s="107"/>
      <c r="C80" s="295" t="s">
        <v>134</v>
      </c>
    </row>
    <row r="81" spans="1:3" s="29" customFormat="1" ht="16.350000000000001" customHeight="1" x14ac:dyDescent="0.25">
      <c r="A81" s="168"/>
      <c r="B81" s="107"/>
      <c r="C81" s="291" t="s">
        <v>48</v>
      </c>
    </row>
    <row r="82" spans="1:3" s="29" customFormat="1" ht="16.350000000000001" customHeight="1" x14ac:dyDescent="0.25">
      <c r="A82" s="168"/>
      <c r="B82" s="107"/>
      <c r="C82" s="291" t="s">
        <v>49</v>
      </c>
    </row>
    <row r="83" spans="1:3" s="29" customFormat="1" ht="16.350000000000001" customHeight="1" x14ac:dyDescent="0.25">
      <c r="A83" s="168"/>
      <c r="B83" s="107"/>
      <c r="C83" s="291" t="s">
        <v>40</v>
      </c>
    </row>
    <row r="84" spans="1:3" s="29" customFormat="1" ht="16.350000000000001" customHeight="1" x14ac:dyDescent="0.25">
      <c r="A84" s="168"/>
      <c r="B84" s="107"/>
      <c r="C84" s="291" t="s">
        <v>41</v>
      </c>
    </row>
    <row r="85" spans="1:3" s="29" customFormat="1" ht="16.350000000000001" customHeight="1" x14ac:dyDescent="0.25">
      <c r="A85" s="168"/>
      <c r="B85" s="107"/>
      <c r="C85" s="291" t="s">
        <v>42</v>
      </c>
    </row>
    <row r="86" spans="1:3" s="29" customFormat="1" ht="16.350000000000001" customHeight="1" x14ac:dyDescent="0.25">
      <c r="A86" s="168"/>
      <c r="B86" s="107"/>
      <c r="C86" s="291" t="s">
        <v>607</v>
      </c>
    </row>
    <row r="87" spans="1:3" s="29" customFormat="1" ht="16.350000000000001" customHeight="1" x14ac:dyDescent="0.25">
      <c r="A87" s="168"/>
      <c r="B87" s="107"/>
      <c r="C87" s="291" t="s">
        <v>175</v>
      </c>
    </row>
    <row r="88" spans="1:3" s="29" customFormat="1" ht="16.350000000000001" customHeight="1" x14ac:dyDescent="0.25">
      <c r="A88" s="168"/>
      <c r="B88" s="107"/>
      <c r="C88" s="291" t="s">
        <v>658</v>
      </c>
    </row>
    <row r="89" spans="1:3" s="29" customFormat="1" ht="16.350000000000001" customHeight="1" x14ac:dyDescent="0.25">
      <c r="A89" s="168"/>
      <c r="B89" s="107"/>
      <c r="C89" s="291" t="s">
        <v>659</v>
      </c>
    </row>
    <row r="90" spans="1:3" s="29" customFormat="1" ht="16.350000000000001" customHeight="1" x14ac:dyDescent="0.25">
      <c r="A90" s="168"/>
      <c r="B90" s="107"/>
      <c r="C90" s="291" t="s">
        <v>180</v>
      </c>
    </row>
    <row r="91" spans="1:3" s="29" customFormat="1" ht="16.350000000000001" customHeight="1" x14ac:dyDescent="0.25">
      <c r="A91" s="168"/>
      <c r="B91" s="107"/>
      <c r="C91" s="291" t="s">
        <v>183</v>
      </c>
    </row>
    <row r="92" spans="1:3" s="29" customFormat="1" ht="16.350000000000001" customHeight="1" x14ac:dyDescent="0.25">
      <c r="A92" s="168"/>
      <c r="B92" s="107"/>
      <c r="C92" s="291" t="s">
        <v>208</v>
      </c>
    </row>
    <row r="93" spans="1:3" s="29" customFormat="1" ht="16.350000000000001" customHeight="1" x14ac:dyDescent="0.25">
      <c r="A93" s="168"/>
      <c r="B93" s="347"/>
      <c r="C93" s="292" t="s">
        <v>209</v>
      </c>
    </row>
    <row r="94" spans="1:3" s="29" customFormat="1" ht="16.350000000000001" customHeight="1" x14ac:dyDescent="0.25">
      <c r="A94" s="168"/>
      <c r="B94" s="318"/>
      <c r="C94" s="293" t="s">
        <v>135</v>
      </c>
    </row>
    <row r="95" spans="1:3" s="29" customFormat="1" ht="16.350000000000001" customHeight="1" x14ac:dyDescent="0.25">
      <c r="A95" s="168"/>
      <c r="B95" s="107"/>
      <c r="C95" s="174" t="s">
        <v>134</v>
      </c>
    </row>
    <row r="96" spans="1:3" s="29" customFormat="1" ht="16.350000000000001" customHeight="1" x14ac:dyDescent="0.25">
      <c r="A96" s="168"/>
      <c r="B96" s="107"/>
      <c r="C96" s="291" t="s">
        <v>48</v>
      </c>
    </row>
    <row r="97" spans="1:3" s="29" customFormat="1" ht="16.350000000000001" customHeight="1" x14ac:dyDescent="0.25">
      <c r="A97" s="168"/>
      <c r="B97" s="107"/>
      <c r="C97" s="291" t="s">
        <v>49</v>
      </c>
    </row>
    <row r="98" spans="1:3" s="29" customFormat="1" ht="16.350000000000001" customHeight="1" x14ac:dyDescent="0.25">
      <c r="A98" s="168"/>
      <c r="B98" s="107"/>
      <c r="C98" s="291" t="s">
        <v>40</v>
      </c>
    </row>
    <row r="99" spans="1:3" s="29" customFormat="1" ht="16.350000000000001" customHeight="1" x14ac:dyDescent="0.25">
      <c r="A99" s="168"/>
      <c r="B99" s="107"/>
      <c r="C99" s="291" t="s">
        <v>41</v>
      </c>
    </row>
    <row r="100" spans="1:3" s="29" customFormat="1" ht="16.350000000000001" customHeight="1" x14ac:dyDescent="0.25">
      <c r="A100" s="168"/>
      <c r="B100" s="107"/>
      <c r="C100" s="291" t="s">
        <v>42</v>
      </c>
    </row>
    <row r="101" spans="1:3" s="29" customFormat="1" ht="16.350000000000001" customHeight="1" x14ac:dyDescent="0.25">
      <c r="A101" s="168"/>
      <c r="B101" s="347"/>
      <c r="C101" s="292" t="s">
        <v>51</v>
      </c>
    </row>
    <row r="102" spans="1:3" s="29" customFormat="1" ht="16.350000000000001" customHeight="1" x14ac:dyDescent="0.25">
      <c r="A102" s="168"/>
      <c r="B102" s="348"/>
      <c r="C102" s="316" t="s">
        <v>110</v>
      </c>
    </row>
    <row r="103" spans="1:3" s="29" customFormat="1" ht="16.350000000000001" customHeight="1" x14ac:dyDescent="0.25">
      <c r="A103" s="168"/>
      <c r="B103" s="107"/>
      <c r="C103" s="319" t="s">
        <v>660</v>
      </c>
    </row>
    <row r="104" spans="1:3" s="29" customFormat="1" ht="16.350000000000001" customHeight="1" x14ac:dyDescent="0.25">
      <c r="A104" s="168"/>
      <c r="B104" s="107"/>
      <c r="C104" s="291" t="s">
        <v>661</v>
      </c>
    </row>
    <row r="105" spans="1:3" s="29" customFormat="1" ht="16.350000000000001" customHeight="1" x14ac:dyDescent="0.25">
      <c r="A105" s="168"/>
      <c r="B105" s="107"/>
      <c r="C105" s="291" t="s">
        <v>155</v>
      </c>
    </row>
    <row r="106" spans="1:3" s="29" customFormat="1" ht="16.350000000000001" customHeight="1" x14ac:dyDescent="0.25">
      <c r="A106" s="168"/>
      <c r="B106" s="107"/>
      <c r="C106" s="291" t="s">
        <v>158</v>
      </c>
    </row>
    <row r="107" spans="1:3" s="29" customFormat="1" ht="16.350000000000001" customHeight="1" x14ac:dyDescent="0.25">
      <c r="A107" s="168"/>
      <c r="B107" s="107"/>
      <c r="C107" s="291" t="s">
        <v>171</v>
      </c>
    </row>
    <row r="108" spans="1:3" s="29" customFormat="1" ht="16.350000000000001" customHeight="1" x14ac:dyDescent="0.25">
      <c r="A108" s="170"/>
      <c r="B108" s="107"/>
      <c r="C108" s="320"/>
    </row>
    <row r="109" spans="1:3" ht="27" customHeight="1" x14ac:dyDescent="0.3">
      <c r="A109" s="415" t="s">
        <v>124</v>
      </c>
      <c r="B109" s="415"/>
      <c r="C109" s="415"/>
    </row>
    <row r="110" spans="1:3" ht="27.75" thickBot="1" x14ac:dyDescent="0.35">
      <c r="A110" s="164"/>
      <c r="B110" s="58" t="b">
        <v>0</v>
      </c>
      <c r="C110" s="296" t="s">
        <v>125</v>
      </c>
    </row>
    <row r="111" spans="1:3" ht="28.5" thickTop="1" thickBot="1" x14ac:dyDescent="0.35">
      <c r="A111" s="87"/>
      <c r="B111" s="349" t="b">
        <v>0</v>
      </c>
      <c r="C111" s="297" t="s">
        <v>636</v>
      </c>
    </row>
    <row r="112" spans="1:3" ht="28.35" customHeight="1" thickTop="1" thickBot="1" x14ac:dyDescent="0.35">
      <c r="A112" s="87"/>
      <c r="B112" s="349" t="b">
        <v>0</v>
      </c>
      <c r="C112" s="297" t="s">
        <v>624</v>
      </c>
    </row>
    <row r="113" spans="1:3" ht="42" thickTop="1" thickBot="1" x14ac:dyDescent="0.35">
      <c r="A113" s="87"/>
      <c r="B113" s="349" t="b">
        <v>0</v>
      </c>
      <c r="C113" s="352" t="s">
        <v>637</v>
      </c>
    </row>
    <row r="114" spans="1:3" ht="18" thickTop="1" thickBot="1" x14ac:dyDescent="0.35">
      <c r="A114" s="87"/>
      <c r="B114" s="349" t="b">
        <v>0</v>
      </c>
      <c r="C114" s="352" t="s">
        <v>638</v>
      </c>
    </row>
    <row r="115" spans="1:3" ht="28.5" thickTop="1" thickBot="1" x14ac:dyDescent="0.35">
      <c r="A115" s="87"/>
      <c r="B115" s="349"/>
      <c r="C115" s="352" t="s">
        <v>639</v>
      </c>
    </row>
    <row r="116" spans="1:3" ht="18" thickTop="1" thickBot="1" x14ac:dyDescent="0.35">
      <c r="A116" s="87"/>
      <c r="B116" s="349"/>
      <c r="C116" s="352" t="s">
        <v>640</v>
      </c>
    </row>
    <row r="117" spans="1:3" ht="42" thickTop="1" thickBot="1" x14ac:dyDescent="0.35">
      <c r="A117" s="87"/>
      <c r="B117" s="349" t="b">
        <v>0</v>
      </c>
      <c r="C117" s="352" t="s">
        <v>641</v>
      </c>
    </row>
    <row r="118" spans="1:3" ht="28.5" thickTop="1" thickBot="1" x14ac:dyDescent="0.35">
      <c r="A118" s="87"/>
      <c r="B118" s="349" t="b">
        <v>0</v>
      </c>
      <c r="C118" s="352" t="s">
        <v>642</v>
      </c>
    </row>
    <row r="119" spans="1:3" ht="27" customHeight="1" thickTop="1" x14ac:dyDescent="0.3">
      <c r="A119" s="414" t="s">
        <v>533</v>
      </c>
      <c r="B119" s="414"/>
      <c r="C119" s="415"/>
    </row>
    <row r="120" spans="1:3" x14ac:dyDescent="0.3">
      <c r="A120" s="59"/>
      <c r="B120" s="58"/>
      <c r="C120" s="350" t="s">
        <v>109</v>
      </c>
    </row>
    <row r="121" spans="1:3" x14ac:dyDescent="0.3">
      <c r="B121" s="288"/>
      <c r="C121" s="351" t="s">
        <v>618</v>
      </c>
    </row>
    <row r="122" spans="1:3" x14ac:dyDescent="0.3">
      <c r="B122" s="288"/>
      <c r="C122" s="351" t="s">
        <v>623</v>
      </c>
    </row>
    <row r="123" spans="1:3" x14ac:dyDescent="0.3">
      <c r="B123" s="288"/>
      <c r="C123" s="351" t="s">
        <v>534</v>
      </c>
    </row>
    <row r="124" spans="1:3" x14ac:dyDescent="0.3">
      <c r="B124" s="288"/>
      <c r="C124" s="351" t="s">
        <v>408</v>
      </c>
    </row>
    <row r="125" spans="1:3" ht="15.6" customHeight="1" x14ac:dyDescent="0.25">
      <c r="B125" s="88"/>
      <c r="C125" s="107"/>
    </row>
    <row r="126" spans="1:3" x14ac:dyDescent="0.25">
      <c r="C126" s="107"/>
    </row>
    <row r="127" spans="1:3" x14ac:dyDescent="0.25">
      <c r="C127" s="107"/>
    </row>
    <row r="128" spans="1:3" x14ac:dyDescent="0.25">
      <c r="C128" s="107"/>
    </row>
  </sheetData>
  <sheetProtection sheet="1" objects="1" scenarios="1"/>
  <mergeCells count="6">
    <mergeCell ref="A2:C2"/>
    <mergeCell ref="A29:B29"/>
    <mergeCell ref="A30:B30"/>
    <mergeCell ref="A65:C65"/>
    <mergeCell ref="A119:C119"/>
    <mergeCell ref="A109:C109"/>
  </mergeCells>
  <conditionalFormatting sqref="A50:C51 A53:C55">
    <cfRule type="expression" dxfId="36" priority="20">
      <formula>#REF!=TRUE</formula>
    </cfRule>
  </conditionalFormatting>
  <conditionalFormatting sqref="A53:C55">
    <cfRule type="expression" dxfId="35" priority="19">
      <formula>#REF!="NE"</formula>
    </cfRule>
  </conditionalFormatting>
  <conditionalFormatting sqref="A67 C108 B68:C68 B79 B94 B102 A70 A74:A87 A72 A89:A102 A108">
    <cfRule type="expression" dxfId="34" priority="16">
      <formula>#REF!="NE"</formula>
    </cfRule>
  </conditionalFormatting>
  <conditionalFormatting sqref="C68">
    <cfRule type="expression" dxfId="33" priority="17">
      <formula>#REF!="NE"</formula>
    </cfRule>
  </conditionalFormatting>
  <conditionalFormatting sqref="C95">
    <cfRule type="expression" dxfId="32" priority="15">
      <formula>#REF!="NE"</formula>
    </cfRule>
  </conditionalFormatting>
  <conditionalFormatting sqref="A73">
    <cfRule type="expression" dxfId="31" priority="14">
      <formula>#REF!="NE"</formula>
    </cfRule>
  </conditionalFormatting>
  <conditionalFormatting sqref="A69">
    <cfRule type="expression" dxfId="30" priority="13">
      <formula>#REF!="NE"</formula>
    </cfRule>
  </conditionalFormatting>
  <conditionalFormatting sqref="A71">
    <cfRule type="expression" dxfId="29" priority="12">
      <formula>#REF!="NE"</formula>
    </cfRule>
  </conditionalFormatting>
  <conditionalFormatting sqref="A88">
    <cfRule type="expression" dxfId="28" priority="11">
      <formula>#REF!="NE"</formula>
    </cfRule>
  </conditionalFormatting>
  <conditionalFormatting sqref="A103:A107">
    <cfRule type="expression" dxfId="27" priority="10">
      <formula>#REF!="NE"</formula>
    </cfRule>
  </conditionalFormatting>
  <conditionalFormatting sqref="C103">
    <cfRule type="expression" dxfId="26" priority="9">
      <formula>#REF!="NE"</formula>
    </cfRule>
  </conditionalFormatting>
  <conditionalFormatting sqref="C79">
    <cfRule type="expression" dxfId="25" priority="7">
      <formula>#REF!="NE"</formula>
    </cfRule>
  </conditionalFormatting>
  <conditionalFormatting sqref="C79">
    <cfRule type="expression" dxfId="24" priority="8">
      <formula>#REF!="NE"</formula>
    </cfRule>
  </conditionalFormatting>
  <conditionalFormatting sqref="C94">
    <cfRule type="expression" dxfId="23" priority="5">
      <formula>#REF!="NE"</formula>
    </cfRule>
  </conditionalFormatting>
  <conditionalFormatting sqref="C94">
    <cfRule type="expression" dxfId="22" priority="6">
      <formula>#REF!="NE"</formula>
    </cfRule>
  </conditionalFormatting>
  <conditionalFormatting sqref="C102">
    <cfRule type="expression" dxfId="21" priority="3">
      <formula>#REF!="NE"</formula>
    </cfRule>
  </conditionalFormatting>
  <conditionalFormatting sqref="C102">
    <cfRule type="expression" dxfId="20" priority="4">
      <formula>#REF!="NE"</formula>
    </cfRule>
  </conditionalFormatting>
  <conditionalFormatting sqref="B66:C66">
    <cfRule type="expression" dxfId="19" priority="1">
      <formula>#REF!="NE"</formula>
    </cfRule>
  </conditionalFormatting>
  <conditionalFormatting sqref="C66">
    <cfRule type="expression" dxfId="18" priority="2">
      <formula>#REF!="NE"</formula>
    </cfRule>
  </conditionalFormatting>
  <pageMargins left="0.98425196850393704" right="0.59055118110236227" top="0.59055118110236227" bottom="0.39370078740157483" header="0.19685039370078741" footer="0.19685039370078741"/>
  <pageSetup paperSize="9" orientation="portrait" r:id="rId1"/>
  <drawing r:id="rId2"/>
  <legacyDrawing r:id="rId3"/>
  <controls>
    <mc:AlternateContent xmlns:mc="http://schemas.openxmlformats.org/markup-compatibility/2006">
      <mc:Choice Requires="x14">
        <control shapeId="202857" r:id="rId4" name="CommandButton1">
          <controlPr defaultSize="0" print="0" autoLine="0" r:id="rId5">
            <anchor>
              <from>
                <xdr:col>2</xdr:col>
                <xdr:colOff>2381250</xdr:colOff>
                <xdr:row>0</xdr:row>
                <xdr:rowOff>114300</xdr:rowOff>
              </from>
              <to>
                <xdr:col>2</xdr:col>
                <xdr:colOff>4181475</xdr:colOff>
                <xdr:row>1</xdr:row>
                <xdr:rowOff>76200</xdr:rowOff>
              </to>
            </anchor>
          </controlPr>
        </control>
      </mc:Choice>
      <mc:Fallback>
        <control shapeId="202857" r:id="rId4" name="CommandButton1"/>
      </mc:Fallback>
    </mc:AlternateContent>
    <mc:AlternateContent xmlns:mc="http://schemas.openxmlformats.org/markup-compatibility/2006">
      <mc:Choice Requires="x14">
        <control shapeId="202858" r:id="rId6" name="CommandButton2">
          <controlPr defaultSize="0" print="0" autoLine="0" r:id="rId7">
            <anchor>
              <from>
                <xdr:col>2</xdr:col>
                <xdr:colOff>2381250</xdr:colOff>
                <xdr:row>1</xdr:row>
                <xdr:rowOff>85725</xdr:rowOff>
              </from>
              <to>
                <xdr:col>2</xdr:col>
                <xdr:colOff>4181475</xdr:colOff>
                <xdr:row>1</xdr:row>
                <xdr:rowOff>333375</xdr:rowOff>
              </to>
            </anchor>
          </controlPr>
        </control>
      </mc:Choice>
      <mc:Fallback>
        <control shapeId="202858" r:id="rId6" name="CommandButton2"/>
      </mc:Fallback>
    </mc:AlternateContent>
    <mc:AlternateContent xmlns:mc="http://schemas.openxmlformats.org/markup-compatibility/2006">
      <mc:Choice Requires="x14">
        <control shapeId="202859" r:id="rId8" name="CommandButton3">
          <controlPr defaultSize="0" print="0" autoLine="0" r:id="rId9">
            <anchor>
              <from>
                <xdr:col>2</xdr:col>
                <xdr:colOff>2381250</xdr:colOff>
                <xdr:row>1</xdr:row>
                <xdr:rowOff>352425</xdr:rowOff>
              </from>
              <to>
                <xdr:col>2</xdr:col>
                <xdr:colOff>4181475</xdr:colOff>
                <xdr:row>1</xdr:row>
                <xdr:rowOff>600075</xdr:rowOff>
              </to>
            </anchor>
          </controlPr>
        </control>
      </mc:Choice>
      <mc:Fallback>
        <control shapeId="202859" r:id="rId8" name="CommandButton3"/>
      </mc:Fallback>
    </mc:AlternateContent>
    <mc:AlternateContent xmlns:mc="http://schemas.openxmlformats.org/markup-compatibility/2006">
      <mc:Choice Requires="x14">
        <control shapeId="202753" r:id="rId10" name="Check Box 1">
          <controlPr defaultSize="0" autoFill="0" autoLine="0" autoPict="0">
            <anchor moveWithCells="1">
              <from>
                <xdr:col>1</xdr:col>
                <xdr:colOff>19050</xdr:colOff>
                <xdr:row>119</xdr:row>
                <xdr:rowOff>19050</xdr:rowOff>
              </from>
              <to>
                <xdr:col>1</xdr:col>
                <xdr:colOff>219075</xdr:colOff>
                <xdr:row>120</xdr:row>
                <xdr:rowOff>0</xdr:rowOff>
              </to>
            </anchor>
          </controlPr>
        </control>
      </mc:Choice>
    </mc:AlternateContent>
    <mc:AlternateContent xmlns:mc="http://schemas.openxmlformats.org/markup-compatibility/2006">
      <mc:Choice Requires="x14">
        <control shapeId="202754" r:id="rId11" name="Group Box 2">
          <controlPr defaultSize="0" print="0" autoFill="0" autoPict="0">
            <anchor moveWithCells="1">
              <from>
                <xdr:col>0</xdr:col>
                <xdr:colOff>333375</xdr:colOff>
                <xdr:row>55</xdr:row>
                <xdr:rowOff>0</xdr:rowOff>
              </from>
              <to>
                <xdr:col>0</xdr:col>
                <xdr:colOff>962025</xdr:colOff>
                <xdr:row>59</xdr:row>
                <xdr:rowOff>171450</xdr:rowOff>
              </to>
            </anchor>
          </controlPr>
        </control>
      </mc:Choice>
    </mc:AlternateContent>
    <mc:AlternateContent xmlns:mc="http://schemas.openxmlformats.org/markup-compatibility/2006">
      <mc:Choice Requires="x14">
        <control shapeId="202755" r:id="rId12" name="Group Box 3">
          <controlPr defaultSize="0" print="0" autoFill="0" autoPict="0">
            <anchor moveWithCells="1">
              <from>
                <xdr:col>1</xdr:col>
                <xdr:colOff>104775</xdr:colOff>
                <xdr:row>55</xdr:row>
                <xdr:rowOff>0</xdr:rowOff>
              </from>
              <to>
                <xdr:col>2</xdr:col>
                <xdr:colOff>647700</xdr:colOff>
                <xdr:row>67</xdr:row>
                <xdr:rowOff>123825</xdr:rowOff>
              </to>
            </anchor>
          </controlPr>
        </control>
      </mc:Choice>
    </mc:AlternateContent>
    <mc:AlternateContent xmlns:mc="http://schemas.openxmlformats.org/markup-compatibility/2006">
      <mc:Choice Requires="x14">
        <control shapeId="202756" r:id="rId13" name="Check Box 4">
          <controlPr defaultSize="0" autoFill="0" autoLine="0" autoPict="0">
            <anchor moveWithCells="1">
              <from>
                <xdr:col>1</xdr:col>
                <xdr:colOff>19050</xdr:colOff>
                <xdr:row>121</xdr:row>
                <xdr:rowOff>19050</xdr:rowOff>
              </from>
              <to>
                <xdr:col>1</xdr:col>
                <xdr:colOff>209550</xdr:colOff>
                <xdr:row>121</xdr:row>
                <xdr:rowOff>190500</xdr:rowOff>
              </to>
            </anchor>
          </controlPr>
        </control>
      </mc:Choice>
    </mc:AlternateContent>
    <mc:AlternateContent xmlns:mc="http://schemas.openxmlformats.org/markup-compatibility/2006">
      <mc:Choice Requires="x14">
        <control shapeId="202758" r:id="rId14" name="Group Box 6">
          <controlPr defaultSize="0" print="0" autoFill="0" autoPict="0">
            <anchor moveWithCells="1">
              <from>
                <xdr:col>0</xdr:col>
                <xdr:colOff>333375</xdr:colOff>
                <xdr:row>109</xdr:row>
                <xdr:rowOff>57150</xdr:rowOff>
              </from>
              <to>
                <xdr:col>0</xdr:col>
                <xdr:colOff>962025</xdr:colOff>
                <xdr:row>110</xdr:row>
                <xdr:rowOff>85725</xdr:rowOff>
              </to>
            </anchor>
          </controlPr>
        </control>
      </mc:Choice>
    </mc:AlternateContent>
    <mc:AlternateContent xmlns:mc="http://schemas.openxmlformats.org/markup-compatibility/2006">
      <mc:Choice Requires="x14">
        <control shapeId="202759" r:id="rId15" name="Group Box 7">
          <controlPr defaultSize="0" print="0" autoFill="0" autoPict="0">
            <anchor moveWithCells="1">
              <from>
                <xdr:col>1</xdr:col>
                <xdr:colOff>104775</xdr:colOff>
                <xdr:row>111</xdr:row>
                <xdr:rowOff>0</xdr:rowOff>
              </from>
              <to>
                <xdr:col>2</xdr:col>
                <xdr:colOff>647700</xdr:colOff>
                <xdr:row>112</xdr:row>
                <xdr:rowOff>285750</xdr:rowOff>
              </to>
            </anchor>
          </controlPr>
        </control>
      </mc:Choice>
    </mc:AlternateContent>
    <mc:AlternateContent xmlns:mc="http://schemas.openxmlformats.org/markup-compatibility/2006">
      <mc:Choice Requires="x14">
        <control shapeId="202792" r:id="rId16" name="Check Box 40">
          <controlPr defaultSize="0" autoFill="0" autoLine="0" autoPict="0">
            <anchor moveWithCells="1">
              <from>
                <xdr:col>1</xdr:col>
                <xdr:colOff>19050</xdr:colOff>
                <xdr:row>123</xdr:row>
                <xdr:rowOff>28575</xdr:rowOff>
              </from>
              <to>
                <xdr:col>1</xdr:col>
                <xdr:colOff>209550</xdr:colOff>
                <xdr:row>123</xdr:row>
                <xdr:rowOff>200025</xdr:rowOff>
              </to>
            </anchor>
          </controlPr>
        </control>
      </mc:Choice>
    </mc:AlternateContent>
    <mc:AlternateContent xmlns:mc="http://schemas.openxmlformats.org/markup-compatibility/2006">
      <mc:Choice Requires="x14">
        <control shapeId="202793" r:id="rId17" name="Check Box 41">
          <controlPr defaultSize="0" autoFill="0" autoLine="0" autoPict="0">
            <anchor moveWithCells="1">
              <from>
                <xdr:col>1</xdr:col>
                <xdr:colOff>28575</xdr:colOff>
                <xdr:row>114</xdr:row>
                <xdr:rowOff>38100</xdr:rowOff>
              </from>
              <to>
                <xdr:col>1</xdr:col>
                <xdr:colOff>228600</xdr:colOff>
                <xdr:row>114</xdr:row>
                <xdr:rowOff>161925</xdr:rowOff>
              </to>
            </anchor>
          </controlPr>
        </control>
      </mc:Choice>
    </mc:AlternateContent>
    <mc:AlternateContent xmlns:mc="http://schemas.openxmlformats.org/markup-compatibility/2006">
      <mc:Choice Requires="x14">
        <control shapeId="202795" r:id="rId18" name="Check Box 43">
          <controlPr defaultSize="0" autoFill="0" autoLine="0" autoPict="0">
            <anchor moveWithCells="1">
              <from>
                <xdr:col>1</xdr:col>
                <xdr:colOff>28575</xdr:colOff>
                <xdr:row>112</xdr:row>
                <xdr:rowOff>38100</xdr:rowOff>
              </from>
              <to>
                <xdr:col>1</xdr:col>
                <xdr:colOff>228600</xdr:colOff>
                <xdr:row>112</xdr:row>
                <xdr:rowOff>171450</xdr:rowOff>
              </to>
            </anchor>
          </controlPr>
        </control>
      </mc:Choice>
    </mc:AlternateContent>
    <mc:AlternateContent xmlns:mc="http://schemas.openxmlformats.org/markup-compatibility/2006">
      <mc:Choice Requires="x14">
        <control shapeId="202796" r:id="rId19" name="Check Box 44">
          <controlPr defaultSize="0" autoFill="0" autoLine="0" autoPict="0">
            <anchor moveWithCells="1">
              <from>
                <xdr:col>1</xdr:col>
                <xdr:colOff>28575</xdr:colOff>
                <xdr:row>113</xdr:row>
                <xdr:rowOff>47625</xdr:rowOff>
              </from>
              <to>
                <xdr:col>1</xdr:col>
                <xdr:colOff>228600</xdr:colOff>
                <xdr:row>113</xdr:row>
                <xdr:rowOff>180975</xdr:rowOff>
              </to>
            </anchor>
          </controlPr>
        </control>
      </mc:Choice>
    </mc:AlternateContent>
    <mc:AlternateContent xmlns:mc="http://schemas.openxmlformats.org/markup-compatibility/2006">
      <mc:Choice Requires="x14">
        <control shapeId="202797" r:id="rId20" name="Check Box 45">
          <controlPr defaultSize="0" autoFill="0" autoLine="0" autoPict="0">
            <anchor moveWithCells="1">
              <from>
                <xdr:col>1</xdr:col>
                <xdr:colOff>28575</xdr:colOff>
                <xdr:row>116</xdr:row>
                <xdr:rowOff>38100</xdr:rowOff>
              </from>
              <to>
                <xdr:col>1</xdr:col>
                <xdr:colOff>228600</xdr:colOff>
                <xdr:row>116</xdr:row>
                <xdr:rowOff>171450</xdr:rowOff>
              </to>
            </anchor>
          </controlPr>
        </control>
      </mc:Choice>
    </mc:AlternateContent>
    <mc:AlternateContent xmlns:mc="http://schemas.openxmlformats.org/markup-compatibility/2006">
      <mc:Choice Requires="x14">
        <control shapeId="202798" r:id="rId21" name="Check Box 46">
          <controlPr defaultSize="0" autoFill="0" autoLine="0" autoPict="0">
            <anchor moveWithCells="1">
              <from>
                <xdr:col>1</xdr:col>
                <xdr:colOff>28575</xdr:colOff>
                <xdr:row>117</xdr:row>
                <xdr:rowOff>28575</xdr:rowOff>
              </from>
              <to>
                <xdr:col>1</xdr:col>
                <xdr:colOff>228600</xdr:colOff>
                <xdr:row>117</xdr:row>
                <xdr:rowOff>161925</xdr:rowOff>
              </to>
            </anchor>
          </controlPr>
        </control>
      </mc:Choice>
    </mc:AlternateContent>
    <mc:AlternateContent xmlns:mc="http://schemas.openxmlformats.org/markup-compatibility/2006">
      <mc:Choice Requires="x14">
        <control shapeId="202799" r:id="rId22" name="Check Box 47">
          <controlPr defaultSize="0" autoFill="0" autoLine="0" autoPict="0">
            <anchor moveWithCells="1">
              <from>
                <xdr:col>1</xdr:col>
                <xdr:colOff>28575</xdr:colOff>
                <xdr:row>109</xdr:row>
                <xdr:rowOff>38100</xdr:rowOff>
              </from>
              <to>
                <xdr:col>1</xdr:col>
                <xdr:colOff>228600</xdr:colOff>
                <xdr:row>109</xdr:row>
                <xdr:rowOff>171450</xdr:rowOff>
              </to>
            </anchor>
          </controlPr>
        </control>
      </mc:Choice>
    </mc:AlternateContent>
    <mc:AlternateContent xmlns:mc="http://schemas.openxmlformats.org/markup-compatibility/2006">
      <mc:Choice Requires="x14">
        <control shapeId="202800" r:id="rId23" name="Check Box 48">
          <controlPr defaultSize="0" autoFill="0" autoLine="0" autoPict="0">
            <anchor moveWithCells="1">
              <from>
                <xdr:col>1</xdr:col>
                <xdr:colOff>28575</xdr:colOff>
                <xdr:row>110</xdr:row>
                <xdr:rowOff>38100</xdr:rowOff>
              </from>
              <to>
                <xdr:col>1</xdr:col>
                <xdr:colOff>228600</xdr:colOff>
                <xdr:row>110</xdr:row>
                <xdr:rowOff>171450</xdr:rowOff>
              </to>
            </anchor>
          </controlPr>
        </control>
      </mc:Choice>
    </mc:AlternateContent>
    <mc:AlternateContent xmlns:mc="http://schemas.openxmlformats.org/markup-compatibility/2006">
      <mc:Choice Requires="x14">
        <control shapeId="202805" r:id="rId24" name="Check Box 53">
          <controlPr defaultSize="0" autoFill="0" autoLine="0" autoPict="0">
            <anchor moveWithCells="1">
              <from>
                <xdr:col>1</xdr:col>
                <xdr:colOff>19050</xdr:colOff>
                <xdr:row>120</xdr:row>
                <xdr:rowOff>19050</xdr:rowOff>
              </from>
              <to>
                <xdr:col>1</xdr:col>
                <xdr:colOff>219075</xdr:colOff>
                <xdr:row>121</xdr:row>
                <xdr:rowOff>0</xdr:rowOff>
              </to>
            </anchor>
          </controlPr>
        </control>
      </mc:Choice>
    </mc:AlternateContent>
    <mc:AlternateContent xmlns:mc="http://schemas.openxmlformats.org/markup-compatibility/2006">
      <mc:Choice Requires="x14">
        <control shapeId="202806" r:id="rId25" name="Check Box 54">
          <controlPr defaultSize="0" autoFill="0" autoLine="0" autoPict="0">
            <anchor moveWithCells="1">
              <from>
                <xdr:col>1</xdr:col>
                <xdr:colOff>19050</xdr:colOff>
                <xdr:row>122</xdr:row>
                <xdr:rowOff>19050</xdr:rowOff>
              </from>
              <to>
                <xdr:col>1</xdr:col>
                <xdr:colOff>219075</xdr:colOff>
                <xdr:row>123</xdr:row>
                <xdr:rowOff>0</xdr:rowOff>
              </to>
            </anchor>
          </controlPr>
        </control>
      </mc:Choice>
    </mc:AlternateContent>
    <mc:AlternateContent xmlns:mc="http://schemas.openxmlformats.org/markup-compatibility/2006">
      <mc:Choice Requires="x14">
        <control shapeId="202807" r:id="rId26" name="Check Box 55">
          <controlPr locked="0" defaultSize="0" autoFill="0" autoLine="0" autoPict="0">
            <anchor moveWithCells="1">
              <from>
                <xdr:col>1</xdr:col>
                <xdr:colOff>28575</xdr:colOff>
                <xdr:row>69</xdr:row>
                <xdr:rowOff>28575</xdr:rowOff>
              </from>
              <to>
                <xdr:col>1</xdr:col>
                <xdr:colOff>209550</xdr:colOff>
                <xdr:row>69</xdr:row>
                <xdr:rowOff>171450</xdr:rowOff>
              </to>
            </anchor>
          </controlPr>
        </control>
      </mc:Choice>
    </mc:AlternateContent>
    <mc:AlternateContent xmlns:mc="http://schemas.openxmlformats.org/markup-compatibility/2006">
      <mc:Choice Requires="x14">
        <control shapeId="202808" r:id="rId27" name="Check Box 56">
          <controlPr locked="0" defaultSize="0" autoFill="0" autoLine="0" autoPict="0">
            <anchor moveWithCells="1">
              <from>
                <xdr:col>1</xdr:col>
                <xdr:colOff>28575</xdr:colOff>
                <xdr:row>71</xdr:row>
                <xdr:rowOff>28575</xdr:rowOff>
              </from>
              <to>
                <xdr:col>1</xdr:col>
                <xdr:colOff>209550</xdr:colOff>
                <xdr:row>71</xdr:row>
                <xdr:rowOff>171450</xdr:rowOff>
              </to>
            </anchor>
          </controlPr>
        </control>
      </mc:Choice>
    </mc:AlternateContent>
    <mc:AlternateContent xmlns:mc="http://schemas.openxmlformats.org/markup-compatibility/2006">
      <mc:Choice Requires="x14">
        <control shapeId="202809" r:id="rId28" name="Check Box 57">
          <controlPr locked="0" defaultSize="0" autoFill="0" autoLine="0" autoPict="0">
            <anchor moveWithCells="1">
              <from>
                <xdr:col>1</xdr:col>
                <xdr:colOff>28575</xdr:colOff>
                <xdr:row>72</xdr:row>
                <xdr:rowOff>28575</xdr:rowOff>
              </from>
              <to>
                <xdr:col>1</xdr:col>
                <xdr:colOff>209550</xdr:colOff>
                <xdr:row>72</xdr:row>
                <xdr:rowOff>171450</xdr:rowOff>
              </to>
            </anchor>
          </controlPr>
        </control>
      </mc:Choice>
    </mc:AlternateContent>
    <mc:AlternateContent xmlns:mc="http://schemas.openxmlformats.org/markup-compatibility/2006">
      <mc:Choice Requires="x14">
        <control shapeId="202810" r:id="rId29" name="Check Box 58">
          <controlPr locked="0" defaultSize="0" autoFill="0" autoLine="0" autoPict="0">
            <anchor moveWithCells="1">
              <from>
                <xdr:col>1</xdr:col>
                <xdr:colOff>28575</xdr:colOff>
                <xdr:row>73</xdr:row>
                <xdr:rowOff>38100</xdr:rowOff>
              </from>
              <to>
                <xdr:col>1</xdr:col>
                <xdr:colOff>209550</xdr:colOff>
                <xdr:row>73</xdr:row>
                <xdr:rowOff>171450</xdr:rowOff>
              </to>
            </anchor>
          </controlPr>
        </control>
      </mc:Choice>
    </mc:AlternateContent>
    <mc:AlternateContent xmlns:mc="http://schemas.openxmlformats.org/markup-compatibility/2006">
      <mc:Choice Requires="x14">
        <control shapeId="202811" r:id="rId30" name="Check Box 59">
          <controlPr locked="0" defaultSize="0" autoFill="0" autoLine="0" autoPict="0">
            <anchor moveWithCells="1">
              <from>
                <xdr:col>1</xdr:col>
                <xdr:colOff>28575</xdr:colOff>
                <xdr:row>74</xdr:row>
                <xdr:rowOff>9525</xdr:rowOff>
              </from>
              <to>
                <xdr:col>1</xdr:col>
                <xdr:colOff>209550</xdr:colOff>
                <xdr:row>74</xdr:row>
                <xdr:rowOff>180975</xdr:rowOff>
              </to>
            </anchor>
          </controlPr>
        </control>
      </mc:Choice>
    </mc:AlternateContent>
    <mc:AlternateContent xmlns:mc="http://schemas.openxmlformats.org/markup-compatibility/2006">
      <mc:Choice Requires="x14">
        <control shapeId="202812" r:id="rId31" name="Check Box 60">
          <controlPr locked="0" defaultSize="0" autoFill="0" autoLine="0" autoPict="0">
            <anchor moveWithCells="1">
              <from>
                <xdr:col>1</xdr:col>
                <xdr:colOff>28575</xdr:colOff>
                <xdr:row>75</xdr:row>
                <xdr:rowOff>19050</xdr:rowOff>
              </from>
              <to>
                <xdr:col>1</xdr:col>
                <xdr:colOff>209550</xdr:colOff>
                <xdr:row>75</xdr:row>
                <xdr:rowOff>161925</xdr:rowOff>
              </to>
            </anchor>
          </controlPr>
        </control>
      </mc:Choice>
    </mc:AlternateContent>
    <mc:AlternateContent xmlns:mc="http://schemas.openxmlformats.org/markup-compatibility/2006">
      <mc:Choice Requires="x14">
        <control shapeId="202813" r:id="rId32" name="Check Box 61">
          <controlPr locked="0" defaultSize="0" autoFill="0" autoLine="0" autoPict="0">
            <anchor moveWithCells="1">
              <from>
                <xdr:col>1</xdr:col>
                <xdr:colOff>28575</xdr:colOff>
                <xdr:row>76</xdr:row>
                <xdr:rowOff>9525</xdr:rowOff>
              </from>
              <to>
                <xdr:col>1</xdr:col>
                <xdr:colOff>209550</xdr:colOff>
                <xdr:row>76</xdr:row>
                <xdr:rowOff>180975</xdr:rowOff>
              </to>
            </anchor>
          </controlPr>
        </control>
      </mc:Choice>
    </mc:AlternateContent>
    <mc:AlternateContent xmlns:mc="http://schemas.openxmlformats.org/markup-compatibility/2006">
      <mc:Choice Requires="x14">
        <control shapeId="202814" r:id="rId33" name="Check Box 62">
          <controlPr locked="0" defaultSize="0" autoFill="0" autoLine="0" autoPict="0">
            <anchor moveWithCells="1">
              <from>
                <xdr:col>1</xdr:col>
                <xdr:colOff>28575</xdr:colOff>
                <xdr:row>77</xdr:row>
                <xdr:rowOff>19050</xdr:rowOff>
              </from>
              <to>
                <xdr:col>1</xdr:col>
                <xdr:colOff>209550</xdr:colOff>
                <xdr:row>77</xdr:row>
                <xdr:rowOff>171450</xdr:rowOff>
              </to>
            </anchor>
          </controlPr>
        </control>
      </mc:Choice>
    </mc:AlternateContent>
    <mc:AlternateContent xmlns:mc="http://schemas.openxmlformats.org/markup-compatibility/2006">
      <mc:Choice Requires="x14">
        <control shapeId="202815" r:id="rId34" name="Check Box 63">
          <controlPr defaultSize="0" autoFill="0" autoLine="0" autoPict="0">
            <anchor moveWithCells="1">
              <from>
                <xdr:col>1</xdr:col>
                <xdr:colOff>28575</xdr:colOff>
                <xdr:row>79</xdr:row>
                <xdr:rowOff>38100</xdr:rowOff>
              </from>
              <to>
                <xdr:col>1</xdr:col>
                <xdr:colOff>219075</xdr:colOff>
                <xdr:row>79</xdr:row>
                <xdr:rowOff>180975</xdr:rowOff>
              </to>
            </anchor>
          </controlPr>
        </control>
      </mc:Choice>
    </mc:AlternateContent>
    <mc:AlternateContent xmlns:mc="http://schemas.openxmlformats.org/markup-compatibility/2006">
      <mc:Choice Requires="x14">
        <control shapeId="202816" r:id="rId35" name="Check Box 64">
          <controlPr defaultSize="0" autoFill="0" autoLine="0" autoPict="0">
            <anchor moveWithCells="1">
              <from>
                <xdr:col>1</xdr:col>
                <xdr:colOff>28575</xdr:colOff>
                <xdr:row>80</xdr:row>
                <xdr:rowOff>28575</xdr:rowOff>
              </from>
              <to>
                <xdr:col>1</xdr:col>
                <xdr:colOff>219075</xdr:colOff>
                <xdr:row>80</xdr:row>
                <xdr:rowOff>161925</xdr:rowOff>
              </to>
            </anchor>
          </controlPr>
        </control>
      </mc:Choice>
    </mc:AlternateContent>
    <mc:AlternateContent xmlns:mc="http://schemas.openxmlformats.org/markup-compatibility/2006">
      <mc:Choice Requires="x14">
        <control shapeId="202817" r:id="rId36" name="Check Box 65">
          <controlPr defaultSize="0" autoFill="0" autoLine="0" autoPict="0">
            <anchor moveWithCells="1">
              <from>
                <xdr:col>1</xdr:col>
                <xdr:colOff>28575</xdr:colOff>
                <xdr:row>81</xdr:row>
                <xdr:rowOff>28575</xdr:rowOff>
              </from>
              <to>
                <xdr:col>1</xdr:col>
                <xdr:colOff>219075</xdr:colOff>
                <xdr:row>81</xdr:row>
                <xdr:rowOff>180975</xdr:rowOff>
              </to>
            </anchor>
          </controlPr>
        </control>
      </mc:Choice>
    </mc:AlternateContent>
    <mc:AlternateContent xmlns:mc="http://schemas.openxmlformats.org/markup-compatibility/2006">
      <mc:Choice Requires="x14">
        <control shapeId="202818" r:id="rId37" name="Check Box 66">
          <controlPr defaultSize="0" autoFill="0" autoLine="0" autoPict="0">
            <anchor moveWithCells="1">
              <from>
                <xdr:col>1</xdr:col>
                <xdr:colOff>28575</xdr:colOff>
                <xdr:row>82</xdr:row>
                <xdr:rowOff>38100</xdr:rowOff>
              </from>
              <to>
                <xdr:col>1</xdr:col>
                <xdr:colOff>219075</xdr:colOff>
                <xdr:row>82</xdr:row>
                <xdr:rowOff>180975</xdr:rowOff>
              </to>
            </anchor>
          </controlPr>
        </control>
      </mc:Choice>
    </mc:AlternateContent>
    <mc:AlternateContent xmlns:mc="http://schemas.openxmlformats.org/markup-compatibility/2006">
      <mc:Choice Requires="x14">
        <control shapeId="202819" r:id="rId38" name="Check Box 67">
          <controlPr defaultSize="0" autoFill="0" autoLine="0" autoPict="0">
            <anchor moveWithCells="1">
              <from>
                <xdr:col>1</xdr:col>
                <xdr:colOff>28575</xdr:colOff>
                <xdr:row>83</xdr:row>
                <xdr:rowOff>38100</xdr:rowOff>
              </from>
              <to>
                <xdr:col>1</xdr:col>
                <xdr:colOff>219075</xdr:colOff>
                <xdr:row>83</xdr:row>
                <xdr:rowOff>180975</xdr:rowOff>
              </to>
            </anchor>
          </controlPr>
        </control>
      </mc:Choice>
    </mc:AlternateContent>
    <mc:AlternateContent xmlns:mc="http://schemas.openxmlformats.org/markup-compatibility/2006">
      <mc:Choice Requires="x14">
        <control shapeId="202820" r:id="rId39" name="Check Box 68">
          <controlPr defaultSize="0" autoFill="0" autoLine="0" autoPict="0">
            <anchor moveWithCells="1">
              <from>
                <xdr:col>1</xdr:col>
                <xdr:colOff>28575</xdr:colOff>
                <xdr:row>84</xdr:row>
                <xdr:rowOff>19050</xdr:rowOff>
              </from>
              <to>
                <xdr:col>1</xdr:col>
                <xdr:colOff>219075</xdr:colOff>
                <xdr:row>84</xdr:row>
                <xdr:rowOff>171450</xdr:rowOff>
              </to>
            </anchor>
          </controlPr>
        </control>
      </mc:Choice>
    </mc:AlternateContent>
    <mc:AlternateContent xmlns:mc="http://schemas.openxmlformats.org/markup-compatibility/2006">
      <mc:Choice Requires="x14">
        <control shapeId="202821" r:id="rId40" name="Check Box 69">
          <controlPr defaultSize="0" autoFill="0" autoLine="0" autoPict="0">
            <anchor moveWithCells="1">
              <from>
                <xdr:col>1</xdr:col>
                <xdr:colOff>28575</xdr:colOff>
                <xdr:row>85</xdr:row>
                <xdr:rowOff>28575</xdr:rowOff>
              </from>
              <to>
                <xdr:col>1</xdr:col>
                <xdr:colOff>219075</xdr:colOff>
                <xdr:row>85</xdr:row>
                <xdr:rowOff>171450</xdr:rowOff>
              </to>
            </anchor>
          </controlPr>
        </control>
      </mc:Choice>
    </mc:AlternateContent>
    <mc:AlternateContent xmlns:mc="http://schemas.openxmlformats.org/markup-compatibility/2006">
      <mc:Choice Requires="x14">
        <control shapeId="202822" r:id="rId41" name="Check Box 70">
          <controlPr defaultSize="0" autoFill="0" autoLine="0" autoPict="0">
            <anchor moveWithCells="1">
              <from>
                <xdr:col>1</xdr:col>
                <xdr:colOff>28575</xdr:colOff>
                <xdr:row>86</xdr:row>
                <xdr:rowOff>19050</xdr:rowOff>
              </from>
              <to>
                <xdr:col>1</xdr:col>
                <xdr:colOff>219075</xdr:colOff>
                <xdr:row>86</xdr:row>
                <xdr:rowOff>161925</xdr:rowOff>
              </to>
            </anchor>
          </controlPr>
        </control>
      </mc:Choice>
    </mc:AlternateContent>
    <mc:AlternateContent xmlns:mc="http://schemas.openxmlformats.org/markup-compatibility/2006">
      <mc:Choice Requires="x14">
        <control shapeId="202823" r:id="rId42" name="Check Box 71">
          <controlPr defaultSize="0" autoFill="0" autoLine="0" autoPict="0">
            <anchor moveWithCells="1">
              <from>
                <xdr:col>1</xdr:col>
                <xdr:colOff>28575</xdr:colOff>
                <xdr:row>88</xdr:row>
                <xdr:rowOff>9525</xdr:rowOff>
              </from>
              <to>
                <xdr:col>1</xdr:col>
                <xdr:colOff>219075</xdr:colOff>
                <xdr:row>88</xdr:row>
                <xdr:rowOff>152400</xdr:rowOff>
              </to>
            </anchor>
          </controlPr>
        </control>
      </mc:Choice>
    </mc:AlternateContent>
    <mc:AlternateContent xmlns:mc="http://schemas.openxmlformats.org/markup-compatibility/2006">
      <mc:Choice Requires="x14">
        <control shapeId="202824" r:id="rId43" name="Check Box 72">
          <controlPr defaultSize="0" autoFill="0" autoLine="0" autoPict="0">
            <anchor moveWithCells="1">
              <from>
                <xdr:col>1</xdr:col>
                <xdr:colOff>28575</xdr:colOff>
                <xdr:row>89</xdr:row>
                <xdr:rowOff>19050</xdr:rowOff>
              </from>
              <to>
                <xdr:col>1</xdr:col>
                <xdr:colOff>219075</xdr:colOff>
                <xdr:row>89</xdr:row>
                <xdr:rowOff>161925</xdr:rowOff>
              </to>
            </anchor>
          </controlPr>
        </control>
      </mc:Choice>
    </mc:AlternateContent>
    <mc:AlternateContent xmlns:mc="http://schemas.openxmlformats.org/markup-compatibility/2006">
      <mc:Choice Requires="x14">
        <control shapeId="202825" r:id="rId44" name="Check Box 73">
          <controlPr defaultSize="0" autoFill="0" autoLine="0" autoPict="0">
            <anchor moveWithCells="1">
              <from>
                <xdr:col>1</xdr:col>
                <xdr:colOff>28575</xdr:colOff>
                <xdr:row>90</xdr:row>
                <xdr:rowOff>28575</xdr:rowOff>
              </from>
              <to>
                <xdr:col>1</xdr:col>
                <xdr:colOff>219075</xdr:colOff>
                <xdr:row>90</xdr:row>
                <xdr:rowOff>161925</xdr:rowOff>
              </to>
            </anchor>
          </controlPr>
        </control>
      </mc:Choice>
    </mc:AlternateContent>
    <mc:AlternateContent xmlns:mc="http://schemas.openxmlformats.org/markup-compatibility/2006">
      <mc:Choice Requires="x14">
        <control shapeId="202826" r:id="rId45" name="Check Box 74">
          <controlPr defaultSize="0" autoFill="0" autoLine="0" autoPict="0">
            <anchor moveWithCells="1">
              <from>
                <xdr:col>1</xdr:col>
                <xdr:colOff>28575</xdr:colOff>
                <xdr:row>91</xdr:row>
                <xdr:rowOff>19050</xdr:rowOff>
              </from>
              <to>
                <xdr:col>1</xdr:col>
                <xdr:colOff>219075</xdr:colOff>
                <xdr:row>91</xdr:row>
                <xdr:rowOff>190500</xdr:rowOff>
              </to>
            </anchor>
          </controlPr>
        </control>
      </mc:Choice>
    </mc:AlternateContent>
    <mc:AlternateContent xmlns:mc="http://schemas.openxmlformats.org/markup-compatibility/2006">
      <mc:Choice Requires="x14">
        <control shapeId="202827" r:id="rId46" name="Check Box 75">
          <controlPr defaultSize="0" autoFill="0" autoLine="0" autoPict="0">
            <anchor moveWithCells="1">
              <from>
                <xdr:col>1</xdr:col>
                <xdr:colOff>28575</xdr:colOff>
                <xdr:row>92</xdr:row>
                <xdr:rowOff>9525</xdr:rowOff>
              </from>
              <to>
                <xdr:col>1</xdr:col>
                <xdr:colOff>219075</xdr:colOff>
                <xdr:row>92</xdr:row>
                <xdr:rowOff>180975</xdr:rowOff>
              </to>
            </anchor>
          </controlPr>
        </control>
      </mc:Choice>
    </mc:AlternateContent>
    <mc:AlternateContent xmlns:mc="http://schemas.openxmlformats.org/markup-compatibility/2006">
      <mc:Choice Requires="x14">
        <control shapeId="202828" r:id="rId47" name="Check Box 76">
          <controlPr defaultSize="0" autoFill="0" autoLine="0" autoPict="0">
            <anchor moveWithCells="1">
              <from>
                <xdr:col>1</xdr:col>
                <xdr:colOff>28575</xdr:colOff>
                <xdr:row>94</xdr:row>
                <xdr:rowOff>28575</xdr:rowOff>
              </from>
              <to>
                <xdr:col>1</xdr:col>
                <xdr:colOff>228600</xdr:colOff>
                <xdr:row>94</xdr:row>
                <xdr:rowOff>171450</xdr:rowOff>
              </to>
            </anchor>
          </controlPr>
        </control>
      </mc:Choice>
    </mc:AlternateContent>
    <mc:AlternateContent xmlns:mc="http://schemas.openxmlformats.org/markup-compatibility/2006">
      <mc:Choice Requires="x14">
        <control shapeId="202829" r:id="rId48" name="Check Box 77">
          <controlPr defaultSize="0" autoFill="0" autoLine="0" autoPict="0">
            <anchor moveWithCells="1">
              <from>
                <xdr:col>1</xdr:col>
                <xdr:colOff>28575</xdr:colOff>
                <xdr:row>95</xdr:row>
                <xdr:rowOff>38100</xdr:rowOff>
              </from>
              <to>
                <xdr:col>1</xdr:col>
                <xdr:colOff>228600</xdr:colOff>
                <xdr:row>95</xdr:row>
                <xdr:rowOff>180975</xdr:rowOff>
              </to>
            </anchor>
          </controlPr>
        </control>
      </mc:Choice>
    </mc:AlternateContent>
    <mc:AlternateContent xmlns:mc="http://schemas.openxmlformats.org/markup-compatibility/2006">
      <mc:Choice Requires="x14">
        <control shapeId="202830" r:id="rId49" name="Check Box 78">
          <controlPr defaultSize="0" autoFill="0" autoLine="0" autoPict="0">
            <anchor moveWithCells="1">
              <from>
                <xdr:col>1</xdr:col>
                <xdr:colOff>28575</xdr:colOff>
                <xdr:row>96</xdr:row>
                <xdr:rowOff>38100</xdr:rowOff>
              </from>
              <to>
                <xdr:col>1</xdr:col>
                <xdr:colOff>228600</xdr:colOff>
                <xdr:row>96</xdr:row>
                <xdr:rowOff>171450</xdr:rowOff>
              </to>
            </anchor>
          </controlPr>
        </control>
      </mc:Choice>
    </mc:AlternateContent>
    <mc:AlternateContent xmlns:mc="http://schemas.openxmlformats.org/markup-compatibility/2006">
      <mc:Choice Requires="x14">
        <control shapeId="202831" r:id="rId50" name="Check Box 79">
          <controlPr defaultSize="0" autoFill="0" autoLine="0" autoPict="0">
            <anchor moveWithCells="1">
              <from>
                <xdr:col>1</xdr:col>
                <xdr:colOff>28575</xdr:colOff>
                <xdr:row>97</xdr:row>
                <xdr:rowOff>38100</xdr:rowOff>
              </from>
              <to>
                <xdr:col>1</xdr:col>
                <xdr:colOff>228600</xdr:colOff>
                <xdr:row>97</xdr:row>
                <xdr:rowOff>180975</xdr:rowOff>
              </to>
            </anchor>
          </controlPr>
        </control>
      </mc:Choice>
    </mc:AlternateContent>
    <mc:AlternateContent xmlns:mc="http://schemas.openxmlformats.org/markup-compatibility/2006">
      <mc:Choice Requires="x14">
        <control shapeId="202832" r:id="rId51" name="Check Box 80">
          <controlPr defaultSize="0" autoFill="0" autoLine="0" autoPict="0">
            <anchor moveWithCells="1">
              <from>
                <xdr:col>1</xdr:col>
                <xdr:colOff>28575</xdr:colOff>
                <xdr:row>98</xdr:row>
                <xdr:rowOff>38100</xdr:rowOff>
              </from>
              <to>
                <xdr:col>1</xdr:col>
                <xdr:colOff>228600</xdr:colOff>
                <xdr:row>98</xdr:row>
                <xdr:rowOff>171450</xdr:rowOff>
              </to>
            </anchor>
          </controlPr>
        </control>
      </mc:Choice>
    </mc:AlternateContent>
    <mc:AlternateContent xmlns:mc="http://schemas.openxmlformats.org/markup-compatibility/2006">
      <mc:Choice Requires="x14">
        <control shapeId="202833" r:id="rId52" name="Check Box 81">
          <controlPr defaultSize="0" autoFill="0" autoLine="0" autoPict="0">
            <anchor moveWithCells="1">
              <from>
                <xdr:col>1</xdr:col>
                <xdr:colOff>28575</xdr:colOff>
                <xdr:row>99</xdr:row>
                <xdr:rowOff>38100</xdr:rowOff>
              </from>
              <to>
                <xdr:col>1</xdr:col>
                <xdr:colOff>228600</xdr:colOff>
                <xdr:row>99</xdr:row>
                <xdr:rowOff>180975</xdr:rowOff>
              </to>
            </anchor>
          </controlPr>
        </control>
      </mc:Choice>
    </mc:AlternateContent>
    <mc:AlternateContent xmlns:mc="http://schemas.openxmlformats.org/markup-compatibility/2006">
      <mc:Choice Requires="x14">
        <control shapeId="202834" r:id="rId53" name="Check Box 82">
          <controlPr defaultSize="0" autoFill="0" autoLine="0" autoPict="0">
            <anchor moveWithCells="1">
              <from>
                <xdr:col>1</xdr:col>
                <xdr:colOff>28575</xdr:colOff>
                <xdr:row>100</xdr:row>
                <xdr:rowOff>38100</xdr:rowOff>
              </from>
              <to>
                <xdr:col>1</xdr:col>
                <xdr:colOff>228600</xdr:colOff>
                <xdr:row>100</xdr:row>
                <xdr:rowOff>171450</xdr:rowOff>
              </to>
            </anchor>
          </controlPr>
        </control>
      </mc:Choice>
    </mc:AlternateContent>
    <mc:AlternateContent xmlns:mc="http://schemas.openxmlformats.org/markup-compatibility/2006">
      <mc:Choice Requires="x14">
        <control shapeId="202835" r:id="rId54" name="Check Box 83">
          <controlPr defaultSize="0" autoFill="0" autoLine="0" autoPict="0">
            <anchor moveWithCells="1">
              <from>
                <xdr:col>1</xdr:col>
                <xdr:colOff>28575</xdr:colOff>
                <xdr:row>107</xdr:row>
                <xdr:rowOff>28575</xdr:rowOff>
              </from>
              <to>
                <xdr:col>1</xdr:col>
                <xdr:colOff>228600</xdr:colOff>
                <xdr:row>107</xdr:row>
                <xdr:rowOff>161925</xdr:rowOff>
              </to>
            </anchor>
          </controlPr>
        </control>
      </mc:Choice>
    </mc:AlternateContent>
    <mc:AlternateContent xmlns:mc="http://schemas.openxmlformats.org/markup-compatibility/2006">
      <mc:Choice Requires="x14">
        <control shapeId="202836" r:id="rId55" name="Check Box 84">
          <controlPr locked="0" defaultSize="0" autoFill="0" autoLine="0" autoPict="0">
            <anchor moveWithCells="1">
              <from>
                <xdr:col>1</xdr:col>
                <xdr:colOff>19050</xdr:colOff>
                <xdr:row>66</xdr:row>
                <xdr:rowOff>28575</xdr:rowOff>
              </from>
              <to>
                <xdr:col>1</xdr:col>
                <xdr:colOff>200025</xdr:colOff>
                <xdr:row>66</xdr:row>
                <xdr:rowOff>180975</xdr:rowOff>
              </to>
            </anchor>
          </controlPr>
        </control>
      </mc:Choice>
    </mc:AlternateContent>
    <mc:AlternateContent xmlns:mc="http://schemas.openxmlformats.org/markup-compatibility/2006">
      <mc:Choice Requires="x14">
        <control shapeId="202837" r:id="rId56" name="Check Box 85">
          <controlPr locked="0" defaultSize="0" autoFill="0" autoLine="0" autoPict="0">
            <anchor moveWithCells="1">
              <from>
                <xdr:col>1</xdr:col>
                <xdr:colOff>28575</xdr:colOff>
                <xdr:row>68</xdr:row>
                <xdr:rowOff>28575</xdr:rowOff>
              </from>
              <to>
                <xdr:col>1</xdr:col>
                <xdr:colOff>200025</xdr:colOff>
                <xdr:row>68</xdr:row>
                <xdr:rowOff>180975</xdr:rowOff>
              </to>
            </anchor>
          </controlPr>
        </control>
      </mc:Choice>
    </mc:AlternateContent>
    <mc:AlternateContent xmlns:mc="http://schemas.openxmlformats.org/markup-compatibility/2006">
      <mc:Choice Requires="x14">
        <control shapeId="202838" r:id="rId57" name="Check Box 86">
          <controlPr locked="0" defaultSize="0" autoFill="0" autoLine="0" autoPict="0">
            <anchor moveWithCells="1">
              <from>
                <xdr:col>1</xdr:col>
                <xdr:colOff>28575</xdr:colOff>
                <xdr:row>70</xdr:row>
                <xdr:rowOff>28575</xdr:rowOff>
              </from>
              <to>
                <xdr:col>1</xdr:col>
                <xdr:colOff>200025</xdr:colOff>
                <xdr:row>70</xdr:row>
                <xdr:rowOff>180975</xdr:rowOff>
              </to>
            </anchor>
          </controlPr>
        </control>
      </mc:Choice>
    </mc:AlternateContent>
    <mc:AlternateContent xmlns:mc="http://schemas.openxmlformats.org/markup-compatibility/2006">
      <mc:Choice Requires="x14">
        <control shapeId="202839" r:id="rId58" name="Check Box 87">
          <controlPr defaultSize="0" autoFill="0" autoLine="0" autoPict="0">
            <anchor moveWithCells="1">
              <from>
                <xdr:col>1</xdr:col>
                <xdr:colOff>28575</xdr:colOff>
                <xdr:row>87</xdr:row>
                <xdr:rowOff>19050</xdr:rowOff>
              </from>
              <to>
                <xdr:col>1</xdr:col>
                <xdr:colOff>209550</xdr:colOff>
                <xdr:row>87</xdr:row>
                <xdr:rowOff>171450</xdr:rowOff>
              </to>
            </anchor>
          </controlPr>
        </control>
      </mc:Choice>
    </mc:AlternateContent>
    <mc:AlternateContent xmlns:mc="http://schemas.openxmlformats.org/markup-compatibility/2006">
      <mc:Choice Requires="x14">
        <control shapeId="202840" r:id="rId59" name="Check Box 88">
          <controlPr defaultSize="0" autoFill="0" autoLine="0" autoPict="0">
            <anchor moveWithCells="1">
              <from>
                <xdr:col>1</xdr:col>
                <xdr:colOff>28575</xdr:colOff>
                <xdr:row>102</xdr:row>
                <xdr:rowOff>19050</xdr:rowOff>
              </from>
              <to>
                <xdr:col>1</xdr:col>
                <xdr:colOff>209550</xdr:colOff>
                <xdr:row>102</xdr:row>
                <xdr:rowOff>161925</xdr:rowOff>
              </to>
            </anchor>
          </controlPr>
        </control>
      </mc:Choice>
    </mc:AlternateContent>
    <mc:AlternateContent xmlns:mc="http://schemas.openxmlformats.org/markup-compatibility/2006">
      <mc:Choice Requires="x14">
        <control shapeId="202841" r:id="rId60" name="Check Box 89">
          <controlPr defaultSize="0" autoFill="0" autoLine="0" autoPict="0">
            <anchor moveWithCells="1">
              <from>
                <xdr:col>1</xdr:col>
                <xdr:colOff>28575</xdr:colOff>
                <xdr:row>103</xdr:row>
                <xdr:rowOff>28575</xdr:rowOff>
              </from>
              <to>
                <xdr:col>1</xdr:col>
                <xdr:colOff>209550</xdr:colOff>
                <xdr:row>103</xdr:row>
                <xdr:rowOff>180975</xdr:rowOff>
              </to>
            </anchor>
          </controlPr>
        </control>
      </mc:Choice>
    </mc:AlternateContent>
    <mc:AlternateContent xmlns:mc="http://schemas.openxmlformats.org/markup-compatibility/2006">
      <mc:Choice Requires="x14">
        <control shapeId="202842" r:id="rId61" name="Check Box 90">
          <controlPr defaultSize="0" autoFill="0" autoLine="0" autoPict="0">
            <anchor moveWithCells="1">
              <from>
                <xdr:col>1</xdr:col>
                <xdr:colOff>28575</xdr:colOff>
                <xdr:row>104</xdr:row>
                <xdr:rowOff>28575</xdr:rowOff>
              </from>
              <to>
                <xdr:col>1</xdr:col>
                <xdr:colOff>209550</xdr:colOff>
                <xdr:row>104</xdr:row>
                <xdr:rowOff>171450</xdr:rowOff>
              </to>
            </anchor>
          </controlPr>
        </control>
      </mc:Choice>
    </mc:AlternateContent>
    <mc:AlternateContent xmlns:mc="http://schemas.openxmlformats.org/markup-compatibility/2006">
      <mc:Choice Requires="x14">
        <control shapeId="202843" r:id="rId62" name="Check Box 91">
          <controlPr defaultSize="0" autoFill="0" autoLine="0" autoPict="0">
            <anchor moveWithCells="1">
              <from>
                <xdr:col>1</xdr:col>
                <xdr:colOff>28575</xdr:colOff>
                <xdr:row>105</xdr:row>
                <xdr:rowOff>19050</xdr:rowOff>
              </from>
              <to>
                <xdr:col>1</xdr:col>
                <xdr:colOff>209550</xdr:colOff>
                <xdr:row>105</xdr:row>
                <xdr:rowOff>171450</xdr:rowOff>
              </to>
            </anchor>
          </controlPr>
        </control>
      </mc:Choice>
    </mc:AlternateContent>
    <mc:AlternateContent xmlns:mc="http://schemas.openxmlformats.org/markup-compatibility/2006">
      <mc:Choice Requires="x14">
        <control shapeId="202844" r:id="rId63" name="Check Box 92">
          <controlPr defaultSize="0" autoFill="0" autoLine="0" autoPict="0">
            <anchor moveWithCells="1">
              <from>
                <xdr:col>1</xdr:col>
                <xdr:colOff>28575</xdr:colOff>
                <xdr:row>106</xdr:row>
                <xdr:rowOff>19050</xdr:rowOff>
              </from>
              <to>
                <xdr:col>1</xdr:col>
                <xdr:colOff>209550</xdr:colOff>
                <xdr:row>106</xdr:row>
                <xdr:rowOff>161925</xdr:rowOff>
              </to>
            </anchor>
          </controlPr>
        </control>
      </mc:Choice>
    </mc:AlternateContent>
    <mc:AlternateContent xmlns:mc="http://schemas.openxmlformats.org/markup-compatibility/2006">
      <mc:Choice Requires="x14">
        <control shapeId="202845" r:id="rId64" name="Check Box 93">
          <controlPr defaultSize="0" autoFill="0" autoLine="0" autoPict="0">
            <anchor moveWithCells="1">
              <from>
                <xdr:col>0</xdr:col>
                <xdr:colOff>1600200</xdr:colOff>
                <xdr:row>46</xdr:row>
                <xdr:rowOff>28575</xdr:rowOff>
              </from>
              <to>
                <xdr:col>1</xdr:col>
                <xdr:colOff>219075</xdr:colOff>
                <xdr:row>46</xdr:row>
                <xdr:rowOff>171450</xdr:rowOff>
              </to>
            </anchor>
          </controlPr>
        </control>
      </mc:Choice>
    </mc:AlternateContent>
    <mc:AlternateContent xmlns:mc="http://schemas.openxmlformats.org/markup-compatibility/2006">
      <mc:Choice Requires="x14">
        <control shapeId="202846" r:id="rId65" name="Check Box 94">
          <controlPr defaultSize="0" autoFill="0" autoLine="0" autoPict="0">
            <anchor moveWithCells="1">
              <from>
                <xdr:col>0</xdr:col>
                <xdr:colOff>1600200</xdr:colOff>
                <xdr:row>47</xdr:row>
                <xdr:rowOff>28575</xdr:rowOff>
              </from>
              <to>
                <xdr:col>1</xdr:col>
                <xdr:colOff>219075</xdr:colOff>
                <xdr:row>47</xdr:row>
                <xdr:rowOff>171450</xdr:rowOff>
              </to>
            </anchor>
          </controlPr>
        </control>
      </mc:Choice>
    </mc:AlternateContent>
    <mc:AlternateContent xmlns:mc="http://schemas.openxmlformats.org/markup-compatibility/2006">
      <mc:Choice Requires="x14">
        <control shapeId="202847" r:id="rId66" name="Check Box 95">
          <controlPr defaultSize="0" autoFill="0" autoLine="0" autoPict="0">
            <anchor moveWithCells="1">
              <from>
                <xdr:col>0</xdr:col>
                <xdr:colOff>1600200</xdr:colOff>
                <xdr:row>40</xdr:row>
                <xdr:rowOff>28575</xdr:rowOff>
              </from>
              <to>
                <xdr:col>1</xdr:col>
                <xdr:colOff>219075</xdr:colOff>
                <xdr:row>40</xdr:row>
                <xdr:rowOff>171450</xdr:rowOff>
              </to>
            </anchor>
          </controlPr>
        </control>
      </mc:Choice>
    </mc:AlternateContent>
    <mc:AlternateContent xmlns:mc="http://schemas.openxmlformats.org/markup-compatibility/2006">
      <mc:Choice Requires="x14">
        <control shapeId="202848" r:id="rId67" name="Check Box 96">
          <controlPr defaultSize="0" autoFill="0" autoLine="0" autoPict="0">
            <anchor moveWithCells="1">
              <from>
                <xdr:col>0</xdr:col>
                <xdr:colOff>1600200</xdr:colOff>
                <xdr:row>41</xdr:row>
                <xdr:rowOff>28575</xdr:rowOff>
              </from>
              <to>
                <xdr:col>1</xdr:col>
                <xdr:colOff>219075</xdr:colOff>
                <xdr:row>41</xdr:row>
                <xdr:rowOff>171450</xdr:rowOff>
              </to>
            </anchor>
          </controlPr>
        </control>
      </mc:Choice>
    </mc:AlternateContent>
    <mc:AlternateContent xmlns:mc="http://schemas.openxmlformats.org/markup-compatibility/2006">
      <mc:Choice Requires="x14">
        <control shapeId="202849" r:id="rId68" name="Check Box 97">
          <controlPr defaultSize="0" autoFill="0" autoLine="0" autoPict="0">
            <anchor moveWithCells="1">
              <from>
                <xdr:col>0</xdr:col>
                <xdr:colOff>1600200</xdr:colOff>
                <xdr:row>42</xdr:row>
                <xdr:rowOff>28575</xdr:rowOff>
              </from>
              <to>
                <xdr:col>1</xdr:col>
                <xdr:colOff>219075</xdr:colOff>
                <xdr:row>42</xdr:row>
                <xdr:rowOff>171450</xdr:rowOff>
              </to>
            </anchor>
          </controlPr>
        </control>
      </mc:Choice>
    </mc:AlternateContent>
    <mc:AlternateContent xmlns:mc="http://schemas.openxmlformats.org/markup-compatibility/2006">
      <mc:Choice Requires="x14">
        <control shapeId="202850" r:id="rId69" name="Check Box 98">
          <controlPr defaultSize="0" autoFill="0" autoLine="0" autoPict="0">
            <anchor moveWithCells="1">
              <from>
                <xdr:col>0</xdr:col>
                <xdr:colOff>1600200</xdr:colOff>
                <xdr:row>43</xdr:row>
                <xdr:rowOff>28575</xdr:rowOff>
              </from>
              <to>
                <xdr:col>1</xdr:col>
                <xdr:colOff>219075</xdr:colOff>
                <xdr:row>43</xdr:row>
                <xdr:rowOff>171450</xdr:rowOff>
              </to>
            </anchor>
          </controlPr>
        </control>
      </mc:Choice>
    </mc:AlternateContent>
    <mc:AlternateContent xmlns:mc="http://schemas.openxmlformats.org/markup-compatibility/2006">
      <mc:Choice Requires="x14">
        <control shapeId="202851" r:id="rId70" name="Check Box 99">
          <controlPr defaultSize="0" autoFill="0" autoLine="0" autoPict="0">
            <anchor moveWithCells="1">
              <from>
                <xdr:col>0</xdr:col>
                <xdr:colOff>1600200</xdr:colOff>
                <xdr:row>44</xdr:row>
                <xdr:rowOff>28575</xdr:rowOff>
              </from>
              <to>
                <xdr:col>1</xdr:col>
                <xdr:colOff>219075</xdr:colOff>
                <xdr:row>44</xdr:row>
                <xdr:rowOff>171450</xdr:rowOff>
              </to>
            </anchor>
          </controlPr>
        </control>
      </mc:Choice>
    </mc:AlternateContent>
    <mc:AlternateContent xmlns:mc="http://schemas.openxmlformats.org/markup-compatibility/2006">
      <mc:Choice Requires="x14">
        <control shapeId="202852" r:id="rId71" name="Check Box 100">
          <controlPr defaultSize="0" autoFill="0" autoLine="0" autoPict="0">
            <anchor moveWithCells="1">
              <from>
                <xdr:col>0</xdr:col>
                <xdr:colOff>1600200</xdr:colOff>
                <xdr:row>51</xdr:row>
                <xdr:rowOff>28575</xdr:rowOff>
              </from>
              <to>
                <xdr:col>1</xdr:col>
                <xdr:colOff>219075</xdr:colOff>
                <xdr:row>51</xdr:row>
                <xdr:rowOff>171450</xdr:rowOff>
              </to>
            </anchor>
          </controlPr>
        </control>
      </mc:Choice>
    </mc:AlternateContent>
    <mc:AlternateContent xmlns:mc="http://schemas.openxmlformats.org/markup-compatibility/2006">
      <mc:Choice Requires="x14">
        <control shapeId="202853" r:id="rId72" name="Check Box 101">
          <controlPr defaultSize="0" autoFill="0" autoLine="0" autoPict="0">
            <anchor moveWithCells="1">
              <from>
                <xdr:col>0</xdr:col>
                <xdr:colOff>1600200</xdr:colOff>
                <xdr:row>51</xdr:row>
                <xdr:rowOff>28575</xdr:rowOff>
              </from>
              <to>
                <xdr:col>1</xdr:col>
                <xdr:colOff>219075</xdr:colOff>
                <xdr:row>51</xdr:row>
                <xdr:rowOff>171450</xdr:rowOff>
              </to>
            </anchor>
          </controlPr>
        </control>
      </mc:Choice>
    </mc:AlternateContent>
    <mc:AlternateContent xmlns:mc="http://schemas.openxmlformats.org/markup-compatibility/2006">
      <mc:Choice Requires="x14">
        <control shapeId="202860" r:id="rId73" name="Check Box 108">
          <controlPr defaultSize="0" autoFill="0" autoLine="0" autoPict="0">
            <anchor moveWithCells="1">
              <from>
                <xdr:col>1</xdr:col>
                <xdr:colOff>28575</xdr:colOff>
                <xdr:row>115</xdr:row>
                <xdr:rowOff>38100</xdr:rowOff>
              </from>
              <to>
                <xdr:col>1</xdr:col>
                <xdr:colOff>228600</xdr:colOff>
                <xdr:row>115</xdr:row>
                <xdr:rowOff>171450</xdr:rowOff>
              </to>
            </anchor>
          </controlPr>
        </control>
      </mc:Choice>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08F30-E188-406F-807C-FE854FD43D97}">
  <sheetPr codeName="Sheet14">
    <tabColor rgb="FFFF00FF"/>
  </sheetPr>
  <dimension ref="A1:G171"/>
  <sheetViews>
    <sheetView showGridLines="0" view="pageLayout" topLeftCell="A148" zoomScaleNormal="115" workbookViewId="0">
      <selection activeCell="E83" sqref="E83"/>
    </sheetView>
  </sheetViews>
  <sheetFormatPr defaultColWidth="8.42578125" defaultRowHeight="16.5" x14ac:dyDescent="0.25"/>
  <cols>
    <col min="1" max="1" width="22.5703125" style="4" customWidth="1"/>
    <col min="2" max="2" width="2.42578125" style="4" customWidth="1"/>
    <col min="3" max="3" width="24.5703125" style="4" customWidth="1"/>
    <col min="4" max="6" width="11.85546875" style="4" customWidth="1"/>
  </cols>
  <sheetData>
    <row r="1" spans="1:6" ht="23.25" x14ac:dyDescent="0.25">
      <c r="A1" s="218" t="s">
        <v>700</v>
      </c>
      <c r="B1" s="219"/>
      <c r="C1" s="219"/>
      <c r="D1" s="219"/>
      <c r="E1" s="219"/>
      <c r="F1" s="219"/>
    </row>
    <row r="2" spans="1:6" ht="84.95" customHeight="1" x14ac:dyDescent="0.25">
      <c r="A2" s="418" t="s">
        <v>701</v>
      </c>
      <c r="B2" s="418"/>
      <c r="C2" s="418"/>
      <c r="D2" s="219"/>
      <c r="E2" s="219"/>
      <c r="F2" s="219"/>
    </row>
    <row r="4" spans="1:6" ht="15" x14ac:dyDescent="0.25">
      <c r="A4" s="419" t="str">
        <f>'VNOS PODATKOV'!C22</f>
        <v>INVESTITOR</v>
      </c>
      <c r="B4" s="419"/>
      <c r="C4" s="419"/>
      <c r="D4" s="220"/>
      <c r="E4" s="220"/>
      <c r="F4" s="220"/>
    </row>
    <row r="5" spans="1:6" ht="15" x14ac:dyDescent="0.25">
      <c r="A5" s="197" t="str">
        <f>'VNOS PODATKOV'!C23</f>
        <v>INVESTITOR 1</v>
      </c>
      <c r="B5" s="197"/>
      <c r="C5" s="197"/>
      <c r="D5" s="198"/>
      <c r="E5" s="198"/>
      <c r="F5" s="198"/>
    </row>
    <row r="6" spans="1:6" ht="15" x14ac:dyDescent="0.25">
      <c r="A6" s="42" t="str">
        <f>'VNOS PODATKOV'!C24</f>
        <v>ime in priimek ali naziv družbe</v>
      </c>
      <c r="B6" s="42"/>
      <c r="C6" s="199">
        <f>'VNOS PODATKOV'!D24</f>
        <v>0</v>
      </c>
      <c r="D6" s="200"/>
      <c r="E6" s="200"/>
      <c r="F6" s="159"/>
    </row>
    <row r="7" spans="1:6" ht="15" x14ac:dyDescent="0.25">
      <c r="A7" s="42" t="str">
        <f>'VNOS PODATKOV'!C25</f>
        <v>naslov ali sedež družbe</v>
      </c>
      <c r="B7" s="42"/>
      <c r="C7" s="199">
        <f>'VNOS PODATKOV'!D25</f>
        <v>0</v>
      </c>
      <c r="D7" s="200"/>
      <c r="E7" s="200"/>
      <c r="F7" s="159"/>
    </row>
    <row r="8" spans="1:6" ht="15" x14ac:dyDescent="0.25">
      <c r="A8" s="67" t="str">
        <f>'VNOS PODATKOV'!C26</f>
        <v>davčna številka</v>
      </c>
      <c r="B8" s="67"/>
      <c r="C8" s="140">
        <f>'VNOS PODATKOV'!D26</f>
        <v>0</v>
      </c>
      <c r="D8" s="140"/>
      <c r="E8" s="140"/>
      <c r="F8" s="201"/>
    </row>
    <row r="9" spans="1:6" ht="15" x14ac:dyDescent="0.25">
      <c r="A9" s="197" t="str">
        <f>'VNOS PODATKOV'!C27</f>
        <v>INVESTITOR 2</v>
      </c>
      <c r="B9" s="197"/>
      <c r="C9" s="197"/>
      <c r="D9" s="198"/>
      <c r="E9" s="198"/>
      <c r="F9" s="198"/>
    </row>
    <row r="10" spans="1:6" ht="15" x14ac:dyDescent="0.25">
      <c r="A10" s="42" t="str">
        <f>'VNOS PODATKOV'!C28</f>
        <v>ime in priimek ali naziv družbe</v>
      </c>
      <c r="B10" s="42"/>
      <c r="C10" s="199">
        <f>'VNOS PODATKOV'!D28</f>
        <v>0</v>
      </c>
      <c r="D10" s="199"/>
      <c r="E10" s="159"/>
      <c r="F10" s="159"/>
    </row>
    <row r="11" spans="1:6" ht="15" x14ac:dyDescent="0.25">
      <c r="A11" s="42" t="str">
        <f>'VNOS PODATKOV'!C29</f>
        <v>naslov ali sedež družbe</v>
      </c>
      <c r="B11" s="42"/>
      <c r="C11" s="199">
        <f>'VNOS PODATKOV'!D29</f>
        <v>0</v>
      </c>
      <c r="D11" s="199"/>
      <c r="E11" s="159"/>
      <c r="F11" s="159"/>
    </row>
    <row r="12" spans="1:6" ht="15" x14ac:dyDescent="0.25">
      <c r="A12" s="42" t="str">
        <f>'VNOS PODATKOV'!C30</f>
        <v>davčna številka</v>
      </c>
      <c r="B12" s="42"/>
      <c r="C12" s="202">
        <f>'VNOS PODATKOV'!D30</f>
        <v>0</v>
      </c>
      <c r="D12" s="202"/>
      <c r="E12" s="159"/>
      <c r="F12" s="159"/>
    </row>
    <row r="13" spans="1:6" ht="15" x14ac:dyDescent="0.25">
      <c r="A13" s="197" t="str">
        <f>'VNOS PODATKOV'!C31</f>
        <v>INVESTITOR 3</v>
      </c>
      <c r="B13" s="197"/>
      <c r="C13" s="197"/>
      <c r="D13" s="198"/>
      <c r="E13" s="198"/>
      <c r="F13" s="198"/>
    </row>
    <row r="14" spans="1:6" ht="15" x14ac:dyDescent="0.25">
      <c r="A14" s="42" t="str">
        <f>'VNOS PODATKOV'!C32</f>
        <v>ime in priimek ali naziv družbe</v>
      </c>
      <c r="B14" s="42"/>
      <c r="C14" s="199">
        <f>'VNOS PODATKOV'!D32</f>
        <v>0</v>
      </c>
      <c r="D14" s="199"/>
      <c r="E14" s="159"/>
      <c r="F14" s="159"/>
    </row>
    <row r="15" spans="1:6" ht="15" x14ac:dyDescent="0.25">
      <c r="A15" s="42" t="str">
        <f>'VNOS PODATKOV'!C33</f>
        <v>naslov ali sedež družbe</v>
      </c>
      <c r="B15" s="42"/>
      <c r="C15" s="199">
        <f>'VNOS PODATKOV'!D33</f>
        <v>0</v>
      </c>
      <c r="D15" s="199"/>
      <c r="E15" s="159"/>
      <c r="F15" s="159"/>
    </row>
    <row r="16" spans="1:6" ht="15" x14ac:dyDescent="0.25">
      <c r="A16" s="42" t="str">
        <f>'VNOS PODATKOV'!C34</f>
        <v>davčna številka</v>
      </c>
      <c r="B16" s="42"/>
      <c r="C16" s="199">
        <f>'VNOS PODATKOV'!D34</f>
        <v>0</v>
      </c>
      <c r="D16" s="199"/>
      <c r="E16" s="159"/>
      <c r="F16" s="159"/>
    </row>
    <row r="17" spans="1:7" ht="15" x14ac:dyDescent="0.25">
      <c r="A17" s="197"/>
      <c r="B17" s="197"/>
      <c r="C17" s="199"/>
      <c r="D17" s="199"/>
      <c r="E17" s="198"/>
      <c r="F17" s="198"/>
    </row>
    <row r="18" spans="1:7" ht="15" x14ac:dyDescent="0.25">
      <c r="A18" s="286" t="str">
        <f>'VNOS PODATKOV'!C35</f>
        <v>KONTAKTNA OSEBA</v>
      </c>
      <c r="B18" s="286"/>
      <c r="C18" s="286"/>
      <c r="D18" s="220"/>
      <c r="E18" s="220"/>
      <c r="F18" s="220"/>
    </row>
    <row r="19" spans="1:7" ht="15" x14ac:dyDescent="0.25">
      <c r="A19" s="67" t="str">
        <f>'VNOS PODATKOV'!C36</f>
        <v>ime in priimek</v>
      </c>
      <c r="B19" s="67"/>
      <c r="C19" s="203">
        <f>'VNOS PODATKOV'!D36</f>
        <v>0</v>
      </c>
      <c r="D19" s="203"/>
      <c r="E19" s="201"/>
      <c r="F19" s="201"/>
    </row>
    <row r="20" spans="1:7" ht="15" x14ac:dyDescent="0.25">
      <c r="A20" s="67" t="str">
        <f>'VNOS PODATKOV'!C37</f>
        <v>telefonska številka</v>
      </c>
      <c r="B20" s="67"/>
      <c r="C20" s="203">
        <f>'VNOS PODATKOV'!D37</f>
        <v>0</v>
      </c>
      <c r="D20" s="203"/>
      <c r="E20" s="201"/>
      <c r="F20" s="201"/>
    </row>
    <row r="21" spans="1:7" ht="15" x14ac:dyDescent="0.25">
      <c r="A21" s="67" t="str">
        <f>'VNOS PODATKOV'!C38</f>
        <v>elektronski naslov</v>
      </c>
      <c r="B21" s="67"/>
      <c r="C21" s="140">
        <f>'VNOS PODATKOV'!D38</f>
        <v>0</v>
      </c>
      <c r="D21" s="140"/>
      <c r="E21" s="201"/>
      <c r="F21" s="201"/>
    </row>
    <row r="22" spans="1:7" ht="15" x14ac:dyDescent="0.25">
      <c r="A22" s="24"/>
      <c r="B22" s="24"/>
      <c r="C22" s="203"/>
      <c r="D22" s="203"/>
      <c r="E22" s="207"/>
      <c r="F22" s="207"/>
    </row>
    <row r="23" spans="1:7" ht="15" x14ac:dyDescent="0.25">
      <c r="A23" s="220" t="str">
        <f>'VNOS PODATKOV'!C39</f>
        <v>POOBLAŠČENEC</v>
      </c>
      <c r="B23" s="220"/>
      <c r="C23" s="220"/>
      <c r="D23" s="220"/>
      <c r="E23" s="220"/>
      <c r="F23" s="220"/>
      <c r="G23" s="18"/>
    </row>
    <row r="24" spans="1:7" ht="15" x14ac:dyDescent="0.25">
      <c r="A24" s="112" t="str">
        <f>'VNOS PODATKOV'!C40</f>
        <v>podatki se vpišejo, kadar je imenovan pooblaščenec</v>
      </c>
      <c r="B24" s="61"/>
      <c r="C24" s="61"/>
      <c r="D24" s="61"/>
      <c r="E24" s="61"/>
      <c r="F24" s="61"/>
    </row>
    <row r="25" spans="1:7" ht="15" x14ac:dyDescent="0.25">
      <c r="A25" s="67" t="str">
        <f>'VNOS PODATKOV'!C42</f>
        <v>ime in priimek ali naziv družbe</v>
      </c>
      <c r="B25" s="67"/>
      <c r="C25" s="45" t="str">
        <f>IF('VNOS PODATKOV'!D$41=TRUE,'VNOS PODATKOV'!D42, "")</f>
        <v/>
      </c>
      <c r="D25" s="45"/>
      <c r="E25" s="204"/>
      <c r="F25" s="204"/>
    </row>
    <row r="26" spans="1:7" ht="15" x14ac:dyDescent="0.25">
      <c r="A26" s="67" t="str">
        <f>'VNOS PODATKOV'!C43</f>
        <v>naslov ali sedež družbe</v>
      </c>
      <c r="B26" s="67"/>
      <c r="C26" s="45" t="str">
        <f>IF('VNOS PODATKOV'!D$41=TRUE,'VNOS PODATKOV'!D43, "")</f>
        <v/>
      </c>
      <c r="D26" s="45"/>
      <c r="E26" s="205"/>
      <c r="F26" s="205"/>
    </row>
    <row r="27" spans="1:7" ht="15" x14ac:dyDescent="0.25">
      <c r="A27" s="67" t="str">
        <f>'VNOS PODATKOV'!C44</f>
        <v>kontaktna oseba</v>
      </c>
      <c r="B27" s="67"/>
      <c r="C27" s="45" t="str">
        <f>IF('VNOS PODATKOV'!D$41=TRUE,'VNOS PODATKOV'!D44, "")</f>
        <v/>
      </c>
      <c r="D27" s="45"/>
      <c r="E27" s="145"/>
      <c r="F27" s="145"/>
    </row>
    <row r="28" spans="1:7" ht="15" x14ac:dyDescent="0.25">
      <c r="A28" s="206" t="str">
        <f>'VNOS PODATKOV'!C45</f>
        <v>telefonska številka</v>
      </c>
      <c r="B28" s="67"/>
      <c r="C28" s="45" t="str">
        <f>IF('VNOS PODATKOV'!D$41=TRUE,'VNOS PODATKOV'!D45, "")</f>
        <v/>
      </c>
      <c r="D28" s="45"/>
      <c r="E28" s="145"/>
      <c r="F28" s="145"/>
    </row>
    <row r="29" spans="1:7" ht="15" x14ac:dyDescent="0.25">
      <c r="A29" s="67" t="str">
        <f>'VNOS PODATKOV'!C46</f>
        <v>elektronski naslov</v>
      </c>
      <c r="B29" s="67"/>
      <c r="C29" s="45" t="str">
        <f>IF('VNOS PODATKOV'!D$41=TRUE,'VNOS PODATKOV'!D46, "")</f>
        <v/>
      </c>
      <c r="D29" s="45"/>
      <c r="E29" s="145"/>
      <c r="F29" s="145"/>
    </row>
    <row r="30" spans="1:7" ht="15" x14ac:dyDescent="0.25">
      <c r="A30" s="24"/>
      <c r="B30" s="24"/>
      <c r="C30" s="45"/>
      <c r="D30" s="221"/>
      <c r="E30" s="148"/>
      <c r="F30" s="148"/>
    </row>
    <row r="31" spans="1:7" ht="15" x14ac:dyDescent="0.25">
      <c r="A31" s="220" t="s">
        <v>475</v>
      </c>
      <c r="B31" s="220"/>
      <c r="C31" s="220"/>
      <c r="D31" s="220"/>
      <c r="E31" s="220"/>
      <c r="F31" s="220"/>
    </row>
    <row r="32" spans="1:7" ht="15" x14ac:dyDescent="0.25">
      <c r="A32" s="24" t="s">
        <v>84</v>
      </c>
      <c r="B32" s="24"/>
      <c r="C32" s="420">
        <f>'VNOS PODATKOV'!D181</f>
        <v>0</v>
      </c>
      <c r="D32" s="420"/>
      <c r="E32" s="420"/>
      <c r="F32" s="420"/>
    </row>
    <row r="33" spans="1:7" ht="15" x14ac:dyDescent="0.25">
      <c r="A33" s="67" t="s">
        <v>2</v>
      </c>
      <c r="B33" s="67"/>
      <c r="C33" s="420">
        <f>'VNOS PODATKOV'!D182</f>
        <v>0</v>
      </c>
      <c r="D33" s="420"/>
      <c r="E33" s="420"/>
      <c r="F33" s="420"/>
    </row>
    <row r="34" spans="1:7" ht="15" x14ac:dyDescent="0.25">
      <c r="A34" s="24"/>
      <c r="B34" s="24"/>
      <c r="C34" s="24"/>
      <c r="D34" s="24"/>
      <c r="E34" s="24"/>
      <c r="F34" s="24"/>
    </row>
    <row r="35" spans="1:7" ht="15" x14ac:dyDescent="0.25">
      <c r="A35" s="220" t="str">
        <f>'VNOS PODATKOV'!C187</f>
        <v>PODATKI O IZDANEM GRADBENEM DOVOLJENJU</v>
      </c>
      <c r="B35" s="220"/>
      <c r="C35" s="220"/>
      <c r="D35" s="220"/>
      <c r="E35" s="220"/>
      <c r="F35" s="220"/>
      <c r="G35" s="18"/>
    </row>
    <row r="36" spans="1:7" ht="15" x14ac:dyDescent="0.25">
      <c r="A36" s="67" t="str">
        <f>'VNOS PODATKOV'!C189</f>
        <v>navedba organa</v>
      </c>
      <c r="B36" s="67"/>
      <c r="C36" s="203">
        <f>'VNOS PODATKOV'!D189</f>
        <v>0</v>
      </c>
      <c r="D36" s="203"/>
      <c r="E36" s="201"/>
      <c r="F36" s="201"/>
    </row>
    <row r="37" spans="1:7" ht="15" x14ac:dyDescent="0.25">
      <c r="A37" s="67" t="str">
        <f>'VNOS PODATKOV'!C190</f>
        <v>številka dovoljenja</v>
      </c>
      <c r="B37" s="67"/>
      <c r="C37" s="203">
        <f>'VNOS PODATKOV'!D190</f>
        <v>0</v>
      </c>
      <c r="D37" s="203"/>
      <c r="E37" s="201"/>
      <c r="F37" s="201"/>
    </row>
    <row r="38" spans="1:7" ht="15" x14ac:dyDescent="0.25">
      <c r="A38" s="67" t="str">
        <f>'VNOS PODATKOV'!C191</f>
        <v>datum dovoljenja</v>
      </c>
      <c r="B38" s="67"/>
      <c r="C38" s="340">
        <f>'VNOS PODATKOV'!D191</f>
        <v>45112</v>
      </c>
      <c r="D38" s="222"/>
      <c r="E38" s="201"/>
      <c r="F38" s="201"/>
    </row>
    <row r="39" spans="1:7" ht="15" x14ac:dyDescent="0.25">
      <c r="A39" s="67" t="str">
        <f>'VNOS PODATKOV'!C193</f>
        <v>pravnomočnost</v>
      </c>
      <c r="B39" s="67"/>
      <c r="C39" s="340">
        <f>'VNOS PODATKOV'!D193</f>
        <v>45204</v>
      </c>
      <c r="D39" s="222"/>
      <c r="E39" s="201"/>
      <c r="F39" s="201"/>
    </row>
    <row r="40" spans="1:7" ht="15" x14ac:dyDescent="0.25">
      <c r="A40" s="24"/>
      <c r="B40" s="24"/>
      <c r="C40" s="222"/>
      <c r="D40" s="222"/>
      <c r="E40" s="207"/>
      <c r="F40" s="207"/>
    </row>
    <row r="41" spans="1:7" ht="15" x14ac:dyDescent="0.25">
      <c r="A41" s="220" t="str">
        <f>'VNOS PODATKOV'!C194</f>
        <v>PODATKI O SPREMEMBI GRADBENEGA DOVOLJENJA</v>
      </c>
      <c r="B41" s="220"/>
      <c r="C41" s="220"/>
      <c r="D41" s="220"/>
      <c r="E41" s="220"/>
      <c r="F41" s="220"/>
      <c r="G41" s="18"/>
    </row>
    <row r="42" spans="1:7" ht="15" x14ac:dyDescent="0.25">
      <c r="A42" s="67" t="str">
        <f>'VNOS PODATKOV'!C196</f>
        <v>navedba organa</v>
      </c>
      <c r="B42" s="67"/>
      <c r="C42" s="203">
        <f>'VNOS PODATKOV'!D196</f>
        <v>0</v>
      </c>
      <c r="D42" s="203"/>
      <c r="E42" s="201"/>
      <c r="F42" s="201"/>
    </row>
    <row r="43" spans="1:7" ht="15" x14ac:dyDescent="0.25">
      <c r="A43" s="67" t="str">
        <f>'VNOS PODATKOV'!C197</f>
        <v>številka dovoljenja</v>
      </c>
      <c r="B43" s="67"/>
      <c r="C43" s="203">
        <f>'VNOS PODATKOV'!D197</f>
        <v>0</v>
      </c>
      <c r="D43" s="203"/>
      <c r="E43" s="201"/>
      <c r="F43" s="201"/>
    </row>
    <row r="44" spans="1:7" ht="15" x14ac:dyDescent="0.25">
      <c r="A44" s="67" t="str">
        <f>'VNOS PODATKOV'!C198</f>
        <v>datum dovoljenja</v>
      </c>
      <c r="B44" s="67"/>
      <c r="C44" s="340">
        <f>'VNOS PODATKOV'!D198</f>
        <v>45112</v>
      </c>
      <c r="D44" s="222"/>
      <c r="E44" s="201"/>
      <c r="F44" s="201"/>
    </row>
    <row r="45" spans="1:7" ht="15" x14ac:dyDescent="0.25">
      <c r="A45" s="67" t="str">
        <f>'VNOS PODATKOV'!C200</f>
        <v>pravnomočnost</v>
      </c>
      <c r="B45" s="67"/>
      <c r="C45" s="340">
        <f>'VNOS PODATKOV'!D200</f>
        <v>45204</v>
      </c>
      <c r="D45" s="222"/>
      <c r="E45" s="201"/>
      <c r="F45" s="201"/>
    </row>
    <row r="46" spans="1:7" ht="15" x14ac:dyDescent="0.25">
      <c r="A46" s="24"/>
      <c r="B46" s="24"/>
      <c r="C46" s="222"/>
      <c r="D46" s="222"/>
      <c r="E46" s="207"/>
      <c r="F46" s="207"/>
    </row>
    <row r="47" spans="1:7" ht="15" x14ac:dyDescent="0.25">
      <c r="A47" s="419" t="str">
        <f>'VNOS PODATKOV'!C71</f>
        <v>PODATKI O GRADNJI</v>
      </c>
      <c r="B47" s="419"/>
      <c r="C47" s="419"/>
      <c r="D47" s="419"/>
      <c r="E47" s="419"/>
      <c r="F47" s="419"/>
    </row>
    <row r="48" spans="1:7" x14ac:dyDescent="0.25">
      <c r="A48" s="65" t="str">
        <f>'VNOS PODATKOV'!C74</f>
        <v>naziv gradnje</v>
      </c>
      <c r="B48" s="20"/>
      <c r="C48" s="421">
        <f>'VNOS PODATKOV'!D74</f>
        <v>0</v>
      </c>
      <c r="D48" s="421"/>
      <c r="E48" s="421"/>
      <c r="F48" s="421"/>
    </row>
    <row r="49" spans="1:6" ht="47.25" customHeight="1" x14ac:dyDescent="0.25">
      <c r="A49" s="223" t="s">
        <v>702</v>
      </c>
      <c r="B49" s="201"/>
      <c r="C49" s="422"/>
      <c r="D49" s="422"/>
      <c r="E49" s="422"/>
      <c r="F49" s="422"/>
    </row>
    <row r="50" spans="1:6" x14ac:dyDescent="0.25">
      <c r="A50" s="330" t="b">
        <f>IF('VNOS PODATKOV'!D92=TRUE,TRUE,FALSE)</f>
        <v>0</v>
      </c>
      <c r="B50" s="12"/>
      <c r="C50" s="161" t="str">
        <f>'VNOS PODATKOV'!C92</f>
        <v>objekt z vplivi na okolje</v>
      </c>
      <c r="D50" s="161"/>
      <c r="E50" s="161"/>
      <c r="F50" s="161"/>
    </row>
    <row r="51" spans="1:6" x14ac:dyDescent="0.25">
      <c r="A51" s="331" t="b">
        <f>IF('VNOS PODATKOV'!D98=TRUE,TRUE,FALSE)</f>
        <v>0</v>
      </c>
      <c r="B51" s="12"/>
      <c r="C51" s="45" t="str">
        <f>'VNOS PODATKOV'!C98</f>
        <v>predhodna presoja vplivov na okolje</v>
      </c>
      <c r="D51" s="45"/>
      <c r="E51" s="45"/>
      <c r="F51" s="45"/>
    </row>
    <row r="52" spans="1:6" x14ac:dyDescent="0.3">
      <c r="A52" s="20"/>
      <c r="B52" s="322" t="b">
        <v>1</v>
      </c>
      <c r="C52" s="45" t="s">
        <v>703</v>
      </c>
      <c r="D52" s="45"/>
      <c r="E52" s="45"/>
      <c r="F52" s="45"/>
    </row>
    <row r="53" spans="1:6" x14ac:dyDescent="0.25">
      <c r="A53" s="20"/>
      <c r="B53" s="321"/>
      <c r="C53" s="210"/>
      <c r="D53" s="210"/>
      <c r="E53" s="209"/>
      <c r="F53" s="224"/>
    </row>
    <row r="54" spans="1:6" ht="15" x14ac:dyDescent="0.25">
      <c r="A54" s="419" t="s">
        <v>476</v>
      </c>
      <c r="B54" s="419" t="b">
        <v>1</v>
      </c>
      <c r="C54" s="419"/>
      <c r="D54" s="419"/>
      <c r="E54" s="419"/>
      <c r="F54" s="419"/>
    </row>
    <row r="55" spans="1:6" ht="15" x14ac:dyDescent="0.25">
      <c r="A55" s="417" t="s">
        <v>704</v>
      </c>
      <c r="B55" s="417"/>
      <c r="C55" s="417"/>
      <c r="D55" s="417"/>
      <c r="E55" s="417"/>
      <c r="F55" s="417"/>
    </row>
    <row r="56" spans="1:6" x14ac:dyDescent="0.25">
      <c r="A56" s="65" t="s">
        <v>100</v>
      </c>
      <c r="B56" s="13"/>
      <c r="C56" s="107"/>
      <c r="D56" s="107"/>
      <c r="E56" s="107"/>
      <c r="F56" s="107"/>
    </row>
    <row r="57" spans="1:6" x14ac:dyDescent="0.25">
      <c r="A57" s="64" t="s">
        <v>101</v>
      </c>
      <c r="B57" s="14"/>
      <c r="C57" s="107"/>
      <c r="D57" s="107"/>
      <c r="E57" s="107"/>
      <c r="F57" s="107"/>
    </row>
    <row r="58" spans="1:6" x14ac:dyDescent="0.25">
      <c r="A58" s="64" t="s">
        <v>81</v>
      </c>
      <c r="B58" s="14"/>
      <c r="C58" s="107"/>
      <c r="D58" s="107"/>
      <c r="E58" s="107"/>
      <c r="F58" s="107"/>
    </row>
    <row r="59" spans="1:6" ht="15" x14ac:dyDescent="0.25">
      <c r="A59" s="5"/>
      <c r="B59" s="5"/>
      <c r="C59" s="5"/>
      <c r="D59" s="5"/>
      <c r="E59" s="5"/>
      <c r="F59" s="5"/>
    </row>
    <row r="60" spans="1:6" ht="15" x14ac:dyDescent="0.25">
      <c r="A60" s="220" t="s">
        <v>705</v>
      </c>
      <c r="B60" s="220"/>
      <c r="C60" s="220"/>
      <c r="D60" s="220"/>
      <c r="E60" s="220"/>
      <c r="F60" s="220"/>
    </row>
    <row r="61" spans="1:6" ht="15" x14ac:dyDescent="0.25">
      <c r="A61" s="47" t="str">
        <f>'VNOS PODATKOV'!C66</f>
        <v>podatki se vpišejo, če dokumentacijo izdela projektant</v>
      </c>
      <c r="B61"/>
      <c r="C61" s="61"/>
      <c r="D61" s="61"/>
      <c r="E61" s="61"/>
      <c r="F61" s="61"/>
    </row>
    <row r="62" spans="1:6" ht="15" customHeight="1" x14ac:dyDescent="0.25">
      <c r="A62" s="49" t="s">
        <v>685</v>
      </c>
      <c r="B62" s="208"/>
      <c r="C62" s="235" t="str">
        <f>'VNOS PODATKOV'!D68</f>
        <v>DNZO (dokumentacija za pridobitev gradbenega dovoljenja za nezahtevne objekte)</v>
      </c>
      <c r="D62" s="323"/>
      <c r="E62" s="323"/>
      <c r="F62" s="323"/>
    </row>
    <row r="63" spans="1:6" ht="15" x14ac:dyDescent="0.25">
      <c r="A63" s="159" t="str">
        <f>'VNOS PODATKOV'!C69</f>
        <v>številka projekta</v>
      </c>
      <c r="B63" s="162"/>
      <c r="C63" s="45">
        <f>'VNOS PODATKOV'!D69</f>
        <v>0</v>
      </c>
      <c r="D63" s="45"/>
      <c r="E63" s="224"/>
      <c r="F63" s="224"/>
    </row>
    <row r="64" spans="1:6" ht="15" x14ac:dyDescent="0.25">
      <c r="A64" s="159" t="str">
        <f>'VNOS PODATKOV'!C70</f>
        <v>datum izdelave</v>
      </c>
      <c r="B64" s="162"/>
      <c r="C64" s="394">
        <f>'VNOS PODATKOV'!D70</f>
        <v>0</v>
      </c>
      <c r="D64" s="226"/>
      <c r="E64" s="224"/>
      <c r="F64" s="224"/>
    </row>
    <row r="65" spans="1:6" ht="15" x14ac:dyDescent="0.25">
      <c r="A65" s="159" t="str">
        <f>'VNOS PODATKOV'!C50</f>
        <v>projektant (naziv družbe)</v>
      </c>
      <c r="B65" s="162"/>
      <c r="C65" s="45">
        <f>'VNOS PODATKOV'!D50</f>
        <v>0</v>
      </c>
      <c r="D65" s="45"/>
      <c r="E65" s="160"/>
      <c r="F65" s="160"/>
    </row>
    <row r="66" spans="1:6" ht="15" x14ac:dyDescent="0.25">
      <c r="A66" s="159" t="str">
        <f>'VNOS PODATKOV'!C51</f>
        <v>naslov</v>
      </c>
      <c r="B66" s="162"/>
      <c r="C66" s="45">
        <f>'VNOS PODATKOV'!D51</f>
        <v>0</v>
      </c>
      <c r="D66" s="45"/>
      <c r="E66" s="160"/>
      <c r="F66" s="160"/>
    </row>
    <row r="67" spans="1:6" ht="15" x14ac:dyDescent="0.25">
      <c r="A67" s="198"/>
      <c r="B67" s="163"/>
      <c r="C67" s="45"/>
      <c r="D67" s="45"/>
      <c r="E67" s="224"/>
      <c r="F67" s="224"/>
    </row>
    <row r="68" spans="1:6" ht="15" x14ac:dyDescent="0.25">
      <c r="A68" s="220" t="s">
        <v>107</v>
      </c>
      <c r="B68" s="220"/>
      <c r="C68" s="220"/>
      <c r="D68" s="220"/>
      <c r="E68" s="220"/>
      <c r="F68" s="220"/>
    </row>
    <row r="69" spans="1:6" ht="15" x14ac:dyDescent="0.25">
      <c r="A69" s="47" t="s">
        <v>671</v>
      </c>
      <c r="B69" s="61"/>
      <c r="C69" s="61"/>
      <c r="D69" s="61"/>
      <c r="E69" s="61"/>
      <c r="F69" s="61"/>
    </row>
    <row r="70" spans="1:6" ht="15" x14ac:dyDescent="0.25">
      <c r="A70" s="227" t="s">
        <v>477</v>
      </c>
      <c r="B70" s="227"/>
      <c r="C70" s="45">
        <f>'VNOS PODATKOV'!D99</f>
        <v>0</v>
      </c>
      <c r="D70" s="45"/>
      <c r="E70" s="224"/>
      <c r="F70" s="224"/>
    </row>
    <row r="71" spans="1:6" ht="15" x14ac:dyDescent="0.25">
      <c r="A71" s="146" t="s">
        <v>478</v>
      </c>
      <c r="B71" s="65"/>
      <c r="C71" s="394">
        <f>'VNOS PODATKOV'!D100</f>
        <v>0</v>
      </c>
      <c r="D71" s="226"/>
      <c r="E71" s="224"/>
      <c r="F71" s="224"/>
    </row>
    <row r="72" spans="1:6" ht="15" x14ac:dyDescent="0.25">
      <c r="A72" s="227"/>
      <c r="B72" s="227"/>
      <c r="C72" s="227"/>
      <c r="D72" s="227"/>
      <c r="E72" s="227"/>
      <c r="F72" s="227"/>
    </row>
    <row r="73" spans="1:6" ht="15" x14ac:dyDescent="0.25">
      <c r="A73" s="419" t="s">
        <v>104</v>
      </c>
      <c r="B73" s="419"/>
      <c r="C73" s="419"/>
      <c r="D73" s="419"/>
      <c r="E73" s="419"/>
      <c r="F73" s="419"/>
    </row>
    <row r="74" spans="1:6" ht="15" x14ac:dyDescent="0.25">
      <c r="A74" s="91" t="s">
        <v>670</v>
      </c>
      <c r="B74"/>
      <c r="C74" s="19"/>
      <c r="D74" s="19"/>
      <c r="E74" s="19"/>
      <c r="F74" s="19"/>
    </row>
    <row r="75" spans="1:6" ht="15" x14ac:dyDescent="0.25">
      <c r="A75" s="146" t="s">
        <v>94</v>
      </c>
      <c r="B75" s="146"/>
      <c r="C75" s="45">
        <f>'VNOS PODATKOV'!D93</f>
        <v>0</v>
      </c>
      <c r="D75" s="45"/>
      <c r="E75" s="224"/>
      <c r="F75" s="224"/>
    </row>
    <row r="76" spans="1:6" ht="15" x14ac:dyDescent="0.25">
      <c r="A76" s="146" t="s">
        <v>95</v>
      </c>
      <c r="B76" s="64"/>
      <c r="C76" s="394">
        <f>'VNOS PODATKOV'!D94</f>
        <v>0</v>
      </c>
      <c r="D76" s="226"/>
      <c r="E76" s="224"/>
      <c r="F76" s="224"/>
    </row>
    <row r="77" spans="1:6" ht="15" customHeight="1" x14ac:dyDescent="0.25">
      <c r="A77" s="146" t="s">
        <v>103</v>
      </c>
      <c r="B77" s="146"/>
      <c r="C77" s="45">
        <f>'VNOS PODATKOV'!D95</f>
        <v>0</v>
      </c>
      <c r="D77" s="45"/>
      <c r="E77" s="224"/>
      <c r="F77" s="224"/>
    </row>
    <row r="78" spans="1:6" ht="15" customHeight="1" x14ac:dyDescent="0.25">
      <c r="A78" s="227"/>
      <c r="B78" s="227"/>
      <c r="C78" s="227"/>
      <c r="D78" s="227"/>
      <c r="E78" s="227"/>
      <c r="F78" s="227"/>
    </row>
    <row r="79" spans="1:6" ht="15" x14ac:dyDescent="0.25">
      <c r="A79" s="220" t="s">
        <v>123</v>
      </c>
      <c r="B79" s="220"/>
      <c r="C79" s="220"/>
      <c r="D79" s="220"/>
      <c r="E79" s="220"/>
      <c r="F79" s="220"/>
    </row>
    <row r="80" spans="1:6" ht="15" x14ac:dyDescent="0.25">
      <c r="A80" s="417" t="s">
        <v>706</v>
      </c>
      <c r="B80" s="417"/>
      <c r="C80" s="417"/>
      <c r="D80" s="417"/>
      <c r="E80" s="417"/>
      <c r="F80" s="417"/>
    </row>
    <row r="81" spans="1:6" ht="40.5" x14ac:dyDescent="0.25">
      <c r="A81" s="228"/>
      <c r="B81" s="67"/>
      <c r="C81" s="229" t="str">
        <f>'VNOS PODATKOV'!E118</f>
        <v>navedba mnenjedajalca</v>
      </c>
      <c r="D81" s="229" t="str">
        <f>'VNOS PODATKOV'!I114</f>
        <v>datum podaje zahtevka za mnenje</v>
      </c>
      <c r="E81" s="230" t="str">
        <f>'VNOS PODATKOV'!J118</f>
        <v>številka mnenja</v>
      </c>
      <c r="F81" s="230" t="str">
        <f>'VNOS PODATKOV'!K118</f>
        <v>datum mnenja</v>
      </c>
    </row>
    <row r="82" spans="1:6" ht="15" x14ac:dyDescent="0.25">
      <c r="A82" s="231" t="str">
        <f>'VNOS PODATKOV'!C112</f>
        <v>SKLADNOST S PROSTORSKIMI AKTI</v>
      </c>
      <c r="B82" s="231"/>
      <c r="C82" s="231"/>
      <c r="D82" s="231"/>
      <c r="E82" s="231"/>
      <c r="F82" s="231"/>
    </row>
    <row r="83" spans="1:6" ht="15" x14ac:dyDescent="0.25">
      <c r="A83" s="42" t="s">
        <v>131</v>
      </c>
      <c r="B83" s="42"/>
      <c r="C83" s="365">
        <f>'VNOS PODATKOV'!E115</f>
        <v>0</v>
      </c>
      <c r="D83" s="366">
        <f>'VNOS PODATKOV'!I115</f>
        <v>0</v>
      </c>
      <c r="E83" s="367">
        <f>'VNOS PODATKOV'!J115</f>
        <v>0</v>
      </c>
      <c r="F83" s="368">
        <f>'VNOS PODATKOV'!K115</f>
        <v>0</v>
      </c>
    </row>
    <row r="84" spans="1:6" ht="15" x14ac:dyDescent="0.25">
      <c r="A84" s="233" t="str">
        <f>'VNOS PODATKOV'!C116</f>
        <v>VAROVANA, VARSTVENA IN OGROŽENA OBMOČJA, VODNA IN PRIOBALNA ZEMLJIŠČA</v>
      </c>
      <c r="B84" s="233"/>
      <c r="C84" s="325"/>
      <c r="D84" s="233"/>
      <c r="E84" s="233"/>
      <c r="F84" s="233"/>
    </row>
    <row r="85" spans="1:6" x14ac:dyDescent="0.25">
      <c r="A85" s="24" t="str">
        <f>IFERROR(INDEX('VNOS PODATKOV'!$C$119:$K$136,MATCH(ROW()-ROW(A$84),'VNOS PODATKOV'!$L$119:$L$136,0),1),"")</f>
        <v/>
      </c>
      <c r="B85" s="13"/>
      <c r="C85" s="365" t="str">
        <f>IFERROR(INDEX('VNOS PODATKOV'!$C$119:$K$136,MATCH(ROW()-ROW(A$84),'VNOS PODATKOV'!$L$119:$L$136,0),3),"")</f>
        <v/>
      </c>
      <c r="D85" s="368" t="str">
        <f>IFERROR(INDEX('VNOS PODATKOV'!$C$119:$K$136,MATCH(ROW()-ROW(A$84),'VNOS PODATKOV'!$L$119:$L$136,0),7),"")</f>
        <v/>
      </c>
      <c r="E85" s="367" t="str">
        <f>IFERROR(INDEX('VNOS PODATKOV'!$C$119:$K$136,MATCH(ROW()-ROW(A$84),'VNOS PODATKOV'!$L$119:$L$136,0),8),"")</f>
        <v/>
      </c>
      <c r="F85" s="368" t="str">
        <f>IFERROR(INDEX('VNOS PODATKOV'!$C$119:$K$136,MATCH(ROW()-ROW(B$84),'VNOS PODATKOV'!$L$119:$L$136,0),9),"")</f>
        <v/>
      </c>
    </row>
    <row r="86" spans="1:6" ht="15" x14ac:dyDescent="0.25">
      <c r="A86" s="24" t="str">
        <f>IFERROR(INDEX('VNOS PODATKOV'!$C$119:$K$136,MATCH(ROW()-ROW(A$84),'VNOS PODATKOV'!$L$119:$L$136,0),1),"")</f>
        <v/>
      </c>
      <c r="B86" s="146"/>
      <c r="C86" s="365" t="str">
        <f>IFERROR(INDEX('VNOS PODATKOV'!$C$119:$K$136,MATCH(ROW()-ROW(A$84),'VNOS PODATKOV'!$L$119:$L$136,0),3),"")</f>
        <v/>
      </c>
      <c r="D86" s="369" t="str">
        <f>IFERROR(INDEX('VNOS PODATKOV'!$C$119:$K$136,MATCH(ROW()-ROW(A$84),'VNOS PODATKOV'!$L$119:$L$136,0),7),"")</f>
        <v/>
      </c>
      <c r="E86" s="370" t="str">
        <f>IFERROR(INDEX('VNOS PODATKOV'!$C$119:$K$136,MATCH(ROW()-ROW(A$84),'VNOS PODATKOV'!$L$119:$L$136,0),8),"")</f>
        <v/>
      </c>
      <c r="F86" s="369" t="str">
        <f>IFERROR(INDEX('VNOS PODATKOV'!$C$119:$K$136,MATCH(ROW()-ROW(B$84),'VNOS PODATKOV'!$L$119:$L$136,0),9),"")</f>
        <v/>
      </c>
    </row>
    <row r="87" spans="1:6" ht="15" x14ac:dyDescent="0.25">
      <c r="A87" s="163" t="str">
        <f>IFERROR(INDEX('VNOS PODATKOV'!$C$119:$K$136,MATCH(ROW()-ROW(A$84),'VNOS PODATKOV'!$L$119:$L$136,0),1),"")</f>
        <v/>
      </c>
      <c r="B87" s="146"/>
      <c r="C87" s="365" t="str">
        <f>IFERROR(INDEX('VNOS PODATKOV'!$C$119:$K$136,MATCH(ROW()-ROW(A$84),'VNOS PODATKOV'!$L$119:$L$136,0),3),"")</f>
        <v/>
      </c>
      <c r="D87" s="369" t="str">
        <f>IFERROR(INDEX('VNOS PODATKOV'!$C$119:$K$136,MATCH(ROW()-ROW(A$84),'VNOS PODATKOV'!$L$119:$L$136,0),7),"")</f>
        <v/>
      </c>
      <c r="E87" s="370" t="str">
        <f>IFERROR(INDEX('VNOS PODATKOV'!$C$119:$K$136,MATCH(ROW()-ROW(A$84),'VNOS PODATKOV'!$L$119:$L$136,0),8),"")</f>
        <v/>
      </c>
      <c r="F87" s="369" t="str">
        <f>IFERROR(INDEX('VNOS PODATKOV'!$C$119:$K$136,MATCH(ROW()-ROW(B$84),'VNOS PODATKOV'!$L$119:$L$136,0),9),"")</f>
        <v/>
      </c>
    </row>
    <row r="88" spans="1:6" ht="15" x14ac:dyDescent="0.25">
      <c r="A88" s="24" t="str">
        <f>IFERROR(INDEX('VNOS PODATKOV'!$C$119:$K$136,MATCH(ROW()-ROW(A$84),'VNOS PODATKOV'!$L$119:$L$136,0),1),"")</f>
        <v/>
      </c>
      <c r="B88" s="146"/>
      <c r="C88" s="365" t="str">
        <f>IFERROR(INDEX('VNOS PODATKOV'!$C$119:$K$136,MATCH(ROW()-ROW(A$84),'VNOS PODATKOV'!$L$119:$L$136,0),3),"")</f>
        <v/>
      </c>
      <c r="D88" s="369" t="str">
        <f>IFERROR(INDEX('VNOS PODATKOV'!$C$119:$K$136,MATCH(ROW()-ROW(A$84),'VNOS PODATKOV'!$L$119:$L$136,0),7),"")</f>
        <v/>
      </c>
      <c r="E88" s="370" t="str">
        <f>IFERROR(INDEX('VNOS PODATKOV'!$C$119:$K$136,MATCH(ROW()-ROW(A$84),'VNOS PODATKOV'!$L$119:$L$136,0),8),"")</f>
        <v/>
      </c>
      <c r="F88" s="369" t="str">
        <f>IFERROR(INDEX('VNOS PODATKOV'!$C$119:$K$136,MATCH(ROW()-ROW(B$84),'VNOS PODATKOV'!$L$119:$L$136,0),9),"")</f>
        <v/>
      </c>
    </row>
    <row r="89" spans="1:6" ht="15" x14ac:dyDescent="0.25">
      <c r="A89" s="24" t="str">
        <f>IFERROR(INDEX('VNOS PODATKOV'!$C$119:$K$136,MATCH(ROW()-ROW(A$84),'VNOS PODATKOV'!$L$119:$L$136,0),1),"")</f>
        <v/>
      </c>
      <c r="B89" s="146"/>
      <c r="C89" s="365" t="str">
        <f>IFERROR(INDEX('VNOS PODATKOV'!$C$119:$K$136,MATCH(ROW()-ROW(A$84),'VNOS PODATKOV'!$L$119:$L$136,0),3),"")</f>
        <v/>
      </c>
      <c r="D89" s="369" t="str">
        <f>IFERROR(INDEX('VNOS PODATKOV'!$C$119:$K$136,MATCH(ROW()-ROW(A$84),'VNOS PODATKOV'!$L$119:$L$136,0),7),"")</f>
        <v/>
      </c>
      <c r="E89" s="370" t="str">
        <f>IFERROR(INDEX('VNOS PODATKOV'!$C$119:$K$136,MATCH(ROW()-ROW(A$84),'VNOS PODATKOV'!$L$119:$L$136,0),8),"")</f>
        <v/>
      </c>
      <c r="F89" s="369" t="str">
        <f>IFERROR(INDEX('VNOS PODATKOV'!$C$119:$K$136,MATCH(ROW()-ROW(B$84),'VNOS PODATKOV'!$L$119:$L$136,0),9),"")</f>
        <v/>
      </c>
    </row>
    <row r="90" spans="1:6" ht="15" x14ac:dyDescent="0.25">
      <c r="A90" s="24" t="str">
        <f>IFERROR(INDEX('VNOS PODATKOV'!$C$119:$K$136,MATCH(ROW()-ROW(A$84),'VNOS PODATKOV'!$L$119:$L$136,0),1),"")</f>
        <v/>
      </c>
      <c r="B90" s="146"/>
      <c r="C90" s="365" t="str">
        <f>IFERROR(INDEX('VNOS PODATKOV'!$C$119:$K$136,MATCH(ROW()-ROW(A$84),'VNOS PODATKOV'!$L$119:$L$136,0),3),"")</f>
        <v/>
      </c>
      <c r="D90" s="369" t="str">
        <f>IFERROR(INDEX('VNOS PODATKOV'!$C$119:$K$136,MATCH(ROW()-ROW(A$84),'VNOS PODATKOV'!$L$119:$L$136,0),7),"")</f>
        <v/>
      </c>
      <c r="E90" s="370" t="str">
        <f>IFERROR(INDEX('VNOS PODATKOV'!$C$119:$K$136,MATCH(ROW()-ROW(A$84),'VNOS PODATKOV'!$L$119:$L$136,0),8),"")</f>
        <v/>
      </c>
      <c r="F90" s="369" t="str">
        <f>IFERROR(INDEX('VNOS PODATKOV'!$C$119:$K$136,MATCH(ROW()-ROW(B$84),'VNOS PODATKOV'!$L$119:$L$136,0),9),"")</f>
        <v/>
      </c>
    </row>
    <row r="91" spans="1:6" ht="15" x14ac:dyDescent="0.25">
      <c r="A91" s="67" t="str">
        <f>IFERROR(INDEX('VNOS PODATKOV'!$C$119:$K$136,MATCH(ROW()-ROW(A$84),'VNOS PODATKOV'!$L$119:$L$136,0),1),"")</f>
        <v/>
      </c>
      <c r="B91" s="146"/>
      <c r="C91" s="371" t="str">
        <f>IFERROR(INDEX('VNOS PODATKOV'!$C$119:$K$136,MATCH(ROW()-ROW(A$84),'VNOS PODATKOV'!$L$119:$L$136,0),3),"")</f>
        <v/>
      </c>
      <c r="D91" s="368" t="str">
        <f>IFERROR(INDEX('VNOS PODATKOV'!$C$119:$K$136,MATCH(ROW()-ROW(A$84),'VNOS PODATKOV'!$L$119:$L$136,0),7),"")</f>
        <v/>
      </c>
      <c r="E91" s="367" t="str">
        <f>IFERROR(INDEX('VNOS PODATKOV'!$C$119:$K$136,MATCH(ROW()-ROW(A$84),'VNOS PODATKOV'!$L$119:$L$136,0),8),"")</f>
        <v/>
      </c>
      <c r="F91" s="368" t="str">
        <f>IFERROR(INDEX('VNOS PODATKOV'!$C$119:$K$136,MATCH(ROW()-ROW(B$84),'VNOS PODATKOV'!$L$119:$L$136,0),9),"")</f>
        <v/>
      </c>
    </row>
    <row r="92" spans="1:6" ht="15" x14ac:dyDescent="0.25">
      <c r="A92" s="24" t="str">
        <f>IFERROR(INDEX('VNOS PODATKOV'!$C$119:$K$136,MATCH(ROW()-ROW(A$84),'VNOS PODATKOV'!$L$119:$L$136,0),1),"")</f>
        <v/>
      </c>
      <c r="B92" s="146"/>
      <c r="C92" s="371" t="str">
        <f>IFERROR(INDEX('VNOS PODATKOV'!$C$119:$K$136,MATCH(ROW()-ROW(A$84),'VNOS PODATKOV'!$L$119:$L$136,0),3),"")</f>
        <v/>
      </c>
      <c r="D92" s="369" t="str">
        <f>IFERROR(INDEX('VNOS PODATKOV'!$C$119:$K$136,MATCH(ROW()-ROW(A$84),'VNOS PODATKOV'!$L$119:$L$136,0),7),"")</f>
        <v/>
      </c>
      <c r="E92" s="370" t="str">
        <f>IFERROR(INDEX('VNOS PODATKOV'!$C$119:$K$136,MATCH(ROW()-ROW(A$84),'VNOS PODATKOV'!$L$119:$L$136,0),8),"")</f>
        <v/>
      </c>
      <c r="F92" s="369" t="str">
        <f>IFERROR(INDEX('VNOS PODATKOV'!$C$119:$K$136,MATCH(ROW()-ROW(B$84),'VNOS PODATKOV'!$L$119:$L$136,0),9),"")</f>
        <v/>
      </c>
    </row>
    <row r="93" spans="1:6" ht="15" x14ac:dyDescent="0.25">
      <c r="A93" s="24" t="str">
        <f>IFERROR(INDEX('VNOS PODATKOV'!$C$119:$K$136,MATCH(ROW()-ROW(A$84),'VNOS PODATKOV'!$L$119:$L$136,0),1),"")</f>
        <v/>
      </c>
      <c r="B93" s="146"/>
      <c r="C93" s="371" t="str">
        <f>IFERROR(INDEX('VNOS PODATKOV'!$C$119:$K$136,MATCH(ROW()-ROW(A$84),'VNOS PODATKOV'!$L$119:$L$136,0),3),"")</f>
        <v/>
      </c>
      <c r="D93" s="369" t="str">
        <f>IFERROR(INDEX('VNOS PODATKOV'!$C$119:$K$136,MATCH(ROW()-ROW(A$84),'VNOS PODATKOV'!$L$119:$L$136,0),7),"")</f>
        <v/>
      </c>
      <c r="E93" s="370" t="str">
        <f>IFERROR(INDEX('VNOS PODATKOV'!$C$119:$K$136,MATCH(ROW()-ROW(A$84),'VNOS PODATKOV'!$L$119:$L$136,0),8),"")</f>
        <v/>
      </c>
      <c r="F93" s="369" t="str">
        <f>IFERROR(INDEX('VNOS PODATKOV'!$C$119:$K$136,MATCH(ROW()-ROW(B$84),'VNOS PODATKOV'!$L$119:$L$136,0),9),"")</f>
        <v/>
      </c>
    </row>
    <row r="94" spans="1:6" ht="15" x14ac:dyDescent="0.25">
      <c r="A94" s="24" t="str">
        <f>IFERROR(INDEX('VNOS PODATKOV'!$C$119:$K$136,MATCH(ROW()-ROW(A$84),'VNOS PODATKOV'!$L$119:$L$136,0),1),"")</f>
        <v/>
      </c>
      <c r="B94" s="146"/>
      <c r="C94" s="371" t="str">
        <f>IFERROR(INDEX('VNOS PODATKOV'!$C$119:$K$136,MATCH(ROW()-ROW(A$84),'VNOS PODATKOV'!$L$119:$L$136,0),3),"")</f>
        <v/>
      </c>
      <c r="D94" s="369" t="str">
        <f>IFERROR(INDEX('VNOS PODATKOV'!$C$119:$K$136,MATCH(ROW()-ROW(A$84),'VNOS PODATKOV'!$L$119:$L$136,0),7),"")</f>
        <v/>
      </c>
      <c r="E94" s="370" t="str">
        <f>IFERROR(INDEX('VNOS PODATKOV'!$C$119:$K$136,MATCH(ROW()-ROW(A$84),'VNOS PODATKOV'!$L$119:$L$136,0),8),"")</f>
        <v/>
      </c>
      <c r="F94" s="369" t="str">
        <f>IFERROR(INDEX('VNOS PODATKOV'!$C$119:$K$136,MATCH(ROW()-ROW(B$84),'VNOS PODATKOV'!$L$119:$L$136,0),9),"")</f>
        <v/>
      </c>
    </row>
    <row r="95" spans="1:6" ht="15" x14ac:dyDescent="0.25">
      <c r="A95" s="24" t="str">
        <f>IFERROR(INDEX('VNOS PODATKOV'!$C$119:$K$136,MATCH(ROW()-ROW(A$84),'VNOS PODATKOV'!$L$119:$L$136,0),1),"")</f>
        <v/>
      </c>
      <c r="B95" s="146"/>
      <c r="C95" s="371" t="str">
        <f>IFERROR(INDEX('VNOS PODATKOV'!$C$119:$K$136,MATCH(ROW()-ROW(A$84),'VNOS PODATKOV'!$L$119:$L$136,0),3),"")</f>
        <v/>
      </c>
      <c r="D95" s="369" t="str">
        <f>IFERROR(INDEX('VNOS PODATKOV'!$C$119:$K$136,MATCH(ROW()-ROW(A$84),'VNOS PODATKOV'!$L$119:$L$136,0),7),"")</f>
        <v/>
      </c>
      <c r="E95" s="370" t="str">
        <f>IFERROR(INDEX('VNOS PODATKOV'!$C$119:$K$136,MATCH(ROW()-ROW(A$84),'VNOS PODATKOV'!$L$119:$L$136,0),8),"")</f>
        <v/>
      </c>
      <c r="F95" s="369" t="str">
        <f>IFERROR(INDEX('VNOS PODATKOV'!$C$119:$K$136,MATCH(ROW()-ROW(B$84),'VNOS PODATKOV'!$L$119:$L$136,0),9),"")</f>
        <v/>
      </c>
    </row>
    <row r="96" spans="1:6" ht="15" x14ac:dyDescent="0.25">
      <c r="A96" s="163" t="str">
        <f>IFERROR(INDEX('VNOS PODATKOV'!$C$119:$K$136,MATCH(ROW()-ROW(A$84),'VNOS PODATKOV'!$L$119:$L$136,0),1),"")</f>
        <v/>
      </c>
      <c r="B96" s="146"/>
      <c r="C96" s="371" t="str">
        <f>IFERROR(INDEX('VNOS PODATKOV'!$C$119:$K$136,MATCH(ROW()-ROW(A$84),'VNOS PODATKOV'!$L$119:$L$136,0),3),"")</f>
        <v/>
      </c>
      <c r="D96" s="369" t="str">
        <f>IFERROR(INDEX('VNOS PODATKOV'!$C$119:$K$136,MATCH(ROW()-ROW(A$84),'VNOS PODATKOV'!$L$119:$L$136,0),7),"")</f>
        <v/>
      </c>
      <c r="E96" s="370" t="str">
        <f>IFERROR(INDEX('VNOS PODATKOV'!$C$119:$K$136,MATCH(ROW()-ROW(A$84),'VNOS PODATKOV'!$L$119:$L$136,0),8),"")</f>
        <v/>
      </c>
      <c r="F96" s="369" t="str">
        <f>IFERROR(INDEX('VNOS PODATKOV'!$C$119:$K$136,MATCH(ROW()-ROW(B$84),'VNOS PODATKOV'!$L$119:$L$136,0),9),"")</f>
        <v/>
      </c>
    </row>
    <row r="97" spans="1:6" ht="15" x14ac:dyDescent="0.25">
      <c r="A97" s="163" t="str">
        <f>IFERROR(INDEX('VNOS PODATKOV'!$C$119:$K$136,MATCH(ROW()-ROW(A$84),'VNOS PODATKOV'!$L$119:$L$136,0),1),"")</f>
        <v/>
      </c>
      <c r="B97" s="234"/>
      <c r="C97" s="371" t="str">
        <f>IFERROR(INDEX('VNOS PODATKOV'!$C$119:$K$136,MATCH(ROW()-ROW(A$84),'VNOS PODATKOV'!$L$119:$L$136,0),3),"")</f>
        <v/>
      </c>
      <c r="D97" s="369" t="str">
        <f>IFERROR(INDEX('VNOS PODATKOV'!$C$119:$K$136,MATCH(ROW()-ROW(A$84),'VNOS PODATKOV'!$L$119:$L$136,0),7),"")</f>
        <v/>
      </c>
      <c r="E97" s="370" t="str">
        <f>IFERROR(INDEX('VNOS PODATKOV'!$C$119:$K$136,MATCH(ROW()-ROW(A$84),'VNOS PODATKOV'!$L$119:$L$136,0),8),"")</f>
        <v/>
      </c>
      <c r="F97" s="369" t="str">
        <f>IFERROR(INDEX('VNOS PODATKOV'!$C$119:$K$136,MATCH(ROW()-ROW(B$84),'VNOS PODATKOV'!$L$119:$L$136,0),9),"")</f>
        <v/>
      </c>
    </row>
    <row r="98" spans="1:6" ht="15" x14ac:dyDescent="0.25">
      <c r="A98" s="163" t="str">
        <f>IFERROR(INDEX('VNOS PODATKOV'!$C$119:$K$136,MATCH(ROW()-ROW(A$84),'VNOS PODATKOV'!$L$119:$L$136,0),1),"")</f>
        <v/>
      </c>
      <c r="B98" s="234"/>
      <c r="C98" s="371" t="str">
        <f>IFERROR(INDEX('VNOS PODATKOV'!$C$119:$K$136,MATCH(ROW()-ROW(A$84),'VNOS PODATKOV'!$L$119:$L$136,0),3),"")</f>
        <v/>
      </c>
      <c r="D98" s="369" t="str">
        <f>IFERROR(INDEX('VNOS PODATKOV'!$C$119:$K$136,MATCH(ROW()-ROW(A$84),'VNOS PODATKOV'!$L$119:$L$136,0),7),"")</f>
        <v/>
      </c>
      <c r="E98" s="370" t="str">
        <f>IFERROR(INDEX('VNOS PODATKOV'!$C$119:$K$136,MATCH(ROW()-ROW(A$84),'VNOS PODATKOV'!$L$119:$L$136,0),8),"")</f>
        <v/>
      </c>
      <c r="F98" s="369" t="str">
        <f>IFERROR(INDEX('VNOS PODATKOV'!$C$119:$K$136,MATCH(ROW()-ROW(B$84),'VNOS PODATKOV'!$L$119:$L$136,0),9),"")</f>
        <v/>
      </c>
    </row>
    <row r="99" spans="1:6" ht="15" x14ac:dyDescent="0.25">
      <c r="A99" s="163" t="str">
        <f>IFERROR(INDEX('VNOS PODATKOV'!$C$119:$K$136,MATCH(ROW()-ROW(A$84),'VNOS PODATKOV'!$L$119:$L$136,0),1),"")</f>
        <v/>
      </c>
      <c r="B99" s="234"/>
      <c r="C99" s="371" t="str">
        <f>IFERROR(INDEX('VNOS PODATKOV'!$C$119:$K$136,MATCH(ROW()-ROW(A$84),'VNOS PODATKOV'!$L$119:$L$136,0),3),"")</f>
        <v/>
      </c>
      <c r="D99" s="369" t="str">
        <f>IFERROR(INDEX('VNOS PODATKOV'!$C$119:$K$136,MATCH(ROW()-ROW(A$84),'VNOS PODATKOV'!$L$119:$L$136,0),7),"")</f>
        <v/>
      </c>
      <c r="E99" s="370" t="str">
        <f>IFERROR(INDEX('VNOS PODATKOV'!$C$119:$K$136,MATCH(ROW()-ROW(A$84),'VNOS PODATKOV'!$L$119:$L$136,0),8),"")</f>
        <v/>
      </c>
      <c r="F99" s="369" t="str">
        <f>IFERROR(INDEX('VNOS PODATKOV'!$C$119:$K$136,MATCH(ROW()-ROW(B$84),'VNOS PODATKOV'!$L$119:$L$136,0),9),"")</f>
        <v/>
      </c>
    </row>
    <row r="100" spans="1:6" ht="15" x14ac:dyDescent="0.25">
      <c r="A100" s="233" t="str">
        <f>'VNOS PODATKOV'!C137</f>
        <v>VAROVALNI PASOVI INFRASTRUKTURE</v>
      </c>
      <c r="B100" s="233"/>
      <c r="C100" s="325"/>
      <c r="D100" s="328"/>
      <c r="E100" s="327"/>
      <c r="F100" s="328"/>
    </row>
    <row r="101" spans="1:6" ht="15" x14ac:dyDescent="0.25">
      <c r="A101" s="143" t="str">
        <f>IFERROR(INDEX('VNOS PODATKOV'!$C$140:$K$152,MATCH(ROW()-ROW(A$100),'VNOS PODATKOV'!$L$140:$L$152,0),1),"")</f>
        <v/>
      </c>
      <c r="B101" s="146"/>
      <c r="C101" s="365" t="str">
        <f>IFERROR(INDEX('VNOS PODATKOV'!$C$140:$K$152,MATCH(ROW()-ROW(A$100),'VNOS PODATKOV'!$L$140:$L$152,0),3),"")</f>
        <v/>
      </c>
      <c r="D101" s="368" t="str">
        <f>IFERROR(INDEX('VNOS PODATKOV'!$C$140:$K$152,MATCH(ROW()-ROW(A$100),'VNOS PODATKOV'!$L$140:$L$152,0),7),"")</f>
        <v/>
      </c>
      <c r="E101" s="367" t="str">
        <f>IFERROR(INDEX('VNOS PODATKOV'!$C$140:$K$152,MATCH(ROW()-ROW(A$100),'VNOS PODATKOV'!$L$140:$L$152,0),8),"")</f>
        <v/>
      </c>
      <c r="F101" s="368" t="str">
        <f>IFERROR(INDEX('VNOS PODATKOV'!$C$140:$K$152,MATCH(ROW()-ROW(B$100),'VNOS PODATKOV'!$L$140:$L$152,0),9),"")</f>
        <v/>
      </c>
    </row>
    <row r="102" spans="1:6" ht="15" x14ac:dyDescent="0.25">
      <c r="A102" s="143" t="str">
        <f>IFERROR(INDEX('VNOS PODATKOV'!$C$140:$K$152,MATCH(ROW()-ROW(A$100),'VNOS PODATKOV'!$L$140:$L$152,0),1),"")</f>
        <v/>
      </c>
      <c r="B102" s="146"/>
      <c r="C102" s="365" t="str">
        <f>IFERROR(INDEX('VNOS PODATKOV'!$C$140:$K$152,MATCH(ROW()-ROW(A$100),'VNOS PODATKOV'!$L$140:$L$152,0),3),"")</f>
        <v/>
      </c>
      <c r="D102" s="369" t="str">
        <f>IFERROR(INDEX('VNOS PODATKOV'!$C$140:$K$152,MATCH(ROW()-ROW(A$100),'VNOS PODATKOV'!$L$140:$L$152,0),7),"")</f>
        <v/>
      </c>
      <c r="E102" s="370" t="str">
        <f>IFERROR(INDEX('VNOS PODATKOV'!$C$140:$K$152,MATCH(ROW()-ROW(A$100),'VNOS PODATKOV'!$L$140:$L$152,0),8),"")</f>
        <v/>
      </c>
      <c r="F102" s="369" t="str">
        <f>IFERROR(INDEX('VNOS PODATKOV'!$C$140:$K$152,MATCH(ROW()-ROW(B$100),'VNOS PODATKOV'!$L$140:$L$152,0),9),"")</f>
        <v/>
      </c>
    </row>
    <row r="103" spans="1:6" ht="15" x14ac:dyDescent="0.25">
      <c r="A103" s="143" t="str">
        <f>IFERROR(INDEX('VNOS PODATKOV'!$C$140:$K$152,MATCH(ROW()-ROW(A$100),'VNOS PODATKOV'!$L$140:$L$152,0),1),"")</f>
        <v/>
      </c>
      <c r="B103" s="146"/>
      <c r="C103" s="365" t="str">
        <f>IFERROR(INDEX('VNOS PODATKOV'!$C$140:$K$152,MATCH(ROW()-ROW(A$100),'VNOS PODATKOV'!$L$140:$L$152,0),3),"")</f>
        <v/>
      </c>
      <c r="D103" s="369" t="str">
        <f>IFERROR(INDEX('VNOS PODATKOV'!$C$140:$K$152,MATCH(ROW()-ROW(A$100),'VNOS PODATKOV'!$L$140:$L$152,0),7),"")</f>
        <v/>
      </c>
      <c r="E103" s="370" t="str">
        <f>IFERROR(INDEX('VNOS PODATKOV'!$C$140:$K$152,MATCH(ROW()-ROW(A$100),'VNOS PODATKOV'!$L$140:$L$152,0),8),"")</f>
        <v/>
      </c>
      <c r="F103" s="369" t="str">
        <f>IFERROR(INDEX('VNOS PODATKOV'!$C$140:$K$152,MATCH(ROW()-ROW(B$100),'VNOS PODATKOV'!$L$140:$L$152,0),9),"")</f>
        <v/>
      </c>
    </row>
    <row r="104" spans="1:6" ht="15" x14ac:dyDescent="0.25">
      <c r="A104" s="143" t="str">
        <f>IFERROR(INDEX('VNOS PODATKOV'!$C$140:$K$152,MATCH(ROW()-ROW(A$100),'VNOS PODATKOV'!$L$140:$L$152,0),1),"")</f>
        <v/>
      </c>
      <c r="B104" s="146"/>
      <c r="C104" s="365" t="str">
        <f>IFERROR(INDEX('VNOS PODATKOV'!$C$140:$K$152,MATCH(ROW()-ROW(A$100),'VNOS PODATKOV'!$L$140:$L$152,0),3),"")</f>
        <v/>
      </c>
      <c r="D104" s="369" t="str">
        <f>IFERROR(INDEX('VNOS PODATKOV'!$C$140:$K$152,MATCH(ROW()-ROW(A$100),'VNOS PODATKOV'!$L$140:$L$152,0),7),"")</f>
        <v/>
      </c>
      <c r="E104" s="370" t="str">
        <f>IFERROR(INDEX('VNOS PODATKOV'!$C$140:$K$152,MATCH(ROW()-ROW(A$100),'VNOS PODATKOV'!$L$140:$L$152,0),8),"")</f>
        <v/>
      </c>
      <c r="F104" s="369" t="str">
        <f>IFERROR(INDEX('VNOS PODATKOV'!$C$140:$K$152,MATCH(ROW()-ROW(B$100),'VNOS PODATKOV'!$L$140:$L$152,0),9),"")</f>
        <v/>
      </c>
    </row>
    <row r="105" spans="1:6" ht="15" x14ac:dyDescent="0.25">
      <c r="A105" s="143" t="str">
        <f>IFERROR(INDEX('VNOS PODATKOV'!$C$140:$K$152,MATCH(ROW()-ROW(A$100),'VNOS PODATKOV'!$L$140:$L$152,0),1),"")</f>
        <v/>
      </c>
      <c r="B105" s="146"/>
      <c r="C105" s="365" t="str">
        <f>IFERROR(INDEX('VNOS PODATKOV'!$C$140:$K$152,MATCH(ROW()-ROW(A$100),'VNOS PODATKOV'!$L$140:$L$152,0),3),"")</f>
        <v/>
      </c>
      <c r="D105" s="369" t="str">
        <f>IFERROR(INDEX('VNOS PODATKOV'!$C$140:$K$152,MATCH(ROW()-ROW(A$100),'VNOS PODATKOV'!$L$140:$L$152,0),7),"")</f>
        <v/>
      </c>
      <c r="E105" s="370" t="str">
        <f>IFERROR(INDEX('VNOS PODATKOV'!$C$140:$K$152,MATCH(ROW()-ROW(A$100),'VNOS PODATKOV'!$L$140:$L$152,0),8),"")</f>
        <v/>
      </c>
      <c r="F105" s="369" t="str">
        <f>IFERROR(INDEX('VNOS PODATKOV'!$C$140:$K$152,MATCH(ROW()-ROW(B$100),'VNOS PODATKOV'!$L$140:$L$152,0),9),"")</f>
        <v/>
      </c>
    </row>
    <row r="106" spans="1:6" ht="15" x14ac:dyDescent="0.25">
      <c r="A106" s="143" t="str">
        <f>IFERROR(INDEX('VNOS PODATKOV'!$C$140:$K$152,MATCH(ROW()-ROW(A$100),'VNOS PODATKOV'!$L$140:$L$152,0),1),"")</f>
        <v/>
      </c>
      <c r="B106" s="146"/>
      <c r="C106" s="365" t="str">
        <f>IFERROR(INDEX('VNOS PODATKOV'!$C$140:$K$152,MATCH(ROW()-ROW(A$100),'VNOS PODATKOV'!$L$140:$L$152,0),3),"")</f>
        <v/>
      </c>
      <c r="D106" s="369" t="str">
        <f>IFERROR(INDEX('VNOS PODATKOV'!$C$140:$K$152,MATCH(ROW()-ROW(A$100),'VNOS PODATKOV'!$L$140:$L$152,0),7),"")</f>
        <v/>
      </c>
      <c r="E106" s="370" t="str">
        <f>IFERROR(INDEX('VNOS PODATKOV'!$C$140:$K$152,MATCH(ROW()-ROW(A$100),'VNOS PODATKOV'!$L$140:$L$152,0),8),"")</f>
        <v/>
      </c>
      <c r="F106" s="369" t="str">
        <f>IFERROR(INDEX('VNOS PODATKOV'!$C$140:$K$152,MATCH(ROW()-ROW(B$100),'VNOS PODATKOV'!$L$140:$L$152,0),9),"")</f>
        <v/>
      </c>
    </row>
    <row r="107" spans="1:6" ht="15" x14ac:dyDescent="0.25">
      <c r="A107" s="143" t="str">
        <f>IFERROR(INDEX('VNOS PODATKOV'!$C$140:$K$152,MATCH(ROW()-ROW(A$100),'VNOS PODATKOV'!$L$140:$L$152,0),1),"")</f>
        <v/>
      </c>
      <c r="B107" s="146"/>
      <c r="C107" s="365" t="str">
        <f>IFERROR(INDEX('VNOS PODATKOV'!$C$140:$K$152,MATCH(ROW()-ROW(A$100),'VNOS PODATKOV'!$L$140:$L$152,0),3),"")</f>
        <v/>
      </c>
      <c r="D107" s="369" t="str">
        <f>IFERROR(INDEX('VNOS PODATKOV'!$C$140:$K$152,MATCH(ROW()-ROW(A$100),'VNOS PODATKOV'!$L$140:$L$152,0),7),"")</f>
        <v/>
      </c>
      <c r="E107" s="370" t="str">
        <f>IFERROR(INDEX('VNOS PODATKOV'!$C$140:$K$152,MATCH(ROW()-ROW(A$100),'VNOS PODATKOV'!$L$140:$L$152,0),8),"")</f>
        <v/>
      </c>
      <c r="F107" s="369" t="str">
        <f>IFERROR(INDEX('VNOS PODATKOV'!$C$140:$K$152,MATCH(ROW()-ROW(B$100),'VNOS PODATKOV'!$L$140:$L$152,0),9),"")</f>
        <v/>
      </c>
    </row>
    <row r="108" spans="1:6" ht="15" x14ac:dyDescent="0.25">
      <c r="A108" s="143" t="str">
        <f>IFERROR(INDEX('VNOS PODATKOV'!$C$140:$K$152,MATCH(ROW()-ROW(A$100),'VNOS PODATKOV'!$L$140:$L$152,0),1),"")</f>
        <v/>
      </c>
      <c r="B108" s="146"/>
      <c r="C108" s="365" t="str">
        <f>IFERROR(INDEX('VNOS PODATKOV'!$C$140:$K$152,MATCH(ROW()-ROW(A$100),'VNOS PODATKOV'!$L$140:$L$152,0),3),"")</f>
        <v/>
      </c>
      <c r="D108" s="369" t="str">
        <f>IFERROR(INDEX('VNOS PODATKOV'!$C$140:$K$152,MATCH(ROW()-ROW(A$100),'VNOS PODATKOV'!$L$140:$L$152,0),7),"")</f>
        <v/>
      </c>
      <c r="E108" s="370" t="str">
        <f>IFERROR(INDEX('VNOS PODATKOV'!$C$140:$K$152,MATCH(ROW()-ROW(A$100),'VNOS PODATKOV'!$L$140:$L$152,0),8),"")</f>
        <v/>
      </c>
      <c r="F108" s="369" t="str">
        <f>IFERROR(INDEX('VNOS PODATKOV'!$C$140:$K$152,MATCH(ROW()-ROW(B$100),'VNOS PODATKOV'!$L$140:$L$152,0),9),"")</f>
        <v/>
      </c>
    </row>
    <row r="109" spans="1:6" ht="15" x14ac:dyDescent="0.25">
      <c r="A109" s="143" t="str">
        <f>IFERROR(INDEX('VNOS PODATKOV'!$C$140:$K$152,MATCH(ROW()-ROW(A$100),'VNOS PODATKOV'!$L$140:$L$152,0),1),"")</f>
        <v/>
      </c>
      <c r="B109" s="146"/>
      <c r="C109" s="365" t="str">
        <f>IFERROR(INDEX('VNOS PODATKOV'!$C$140:$K$152,MATCH(ROW()-ROW(A$100),'VNOS PODATKOV'!$L$140:$L$152,0),3),"")</f>
        <v/>
      </c>
      <c r="D109" s="369" t="str">
        <f>IFERROR(INDEX('VNOS PODATKOV'!$C$140:$K$152,MATCH(ROW()-ROW(A$100),'VNOS PODATKOV'!$L$140:$L$152,0),7),"")</f>
        <v/>
      </c>
      <c r="E109" s="370" t="str">
        <f>IFERROR(INDEX('VNOS PODATKOV'!$C$140:$K$152,MATCH(ROW()-ROW(A$100),'VNOS PODATKOV'!$L$140:$L$152,0),8),"")</f>
        <v/>
      </c>
      <c r="F109" s="369" t="str">
        <f>IFERROR(INDEX('VNOS PODATKOV'!$C$140:$K$152,MATCH(ROW()-ROW(B$100),'VNOS PODATKOV'!$L$140:$L$152,0),9),"")</f>
        <v/>
      </c>
    </row>
    <row r="110" spans="1:6" ht="15" x14ac:dyDescent="0.25">
      <c r="A110" s="143" t="str">
        <f>IFERROR(INDEX('VNOS PODATKOV'!$C$140:$K$152,MATCH(ROW()-ROW(A$100),'VNOS PODATKOV'!$L$140:$L$152,0),1),"")</f>
        <v/>
      </c>
      <c r="B110" s="146"/>
      <c r="C110" s="365" t="str">
        <f>IFERROR(INDEX('VNOS PODATKOV'!$C$140:$K$152,MATCH(ROW()-ROW(A$100),'VNOS PODATKOV'!$L$140:$L$152,0),3),"")</f>
        <v/>
      </c>
      <c r="D110" s="369" t="str">
        <f>IFERROR(INDEX('VNOS PODATKOV'!$C$140:$K$152,MATCH(ROW()-ROW(A$100),'VNOS PODATKOV'!$L$140:$L$152,0),7),"")</f>
        <v/>
      </c>
      <c r="E110" s="370" t="str">
        <f>IFERROR(INDEX('VNOS PODATKOV'!$C$140:$K$152,MATCH(ROW()-ROW(A$100),'VNOS PODATKOV'!$L$140:$L$152,0),8),"")</f>
        <v/>
      </c>
      <c r="F110" s="369" t="str">
        <f>IFERROR(INDEX('VNOS PODATKOV'!$C$140:$K$152,MATCH(ROW()-ROW(B$100),'VNOS PODATKOV'!$L$140:$L$152,0),9),"")</f>
        <v/>
      </c>
    </row>
    <row r="111" spans="1:6" ht="15" x14ac:dyDescent="0.25">
      <c r="A111" s="143" t="str">
        <f>IFERROR(INDEX('VNOS PODATKOV'!$C$140:$K$152,MATCH(ROW()-ROW(A$100),'VNOS PODATKOV'!$L$140:$L$152,0),1),"")</f>
        <v/>
      </c>
      <c r="B111" s="146"/>
      <c r="C111" s="365" t="str">
        <f>IFERROR(INDEX('VNOS PODATKOV'!$C$140:$K$152,MATCH(ROW()-ROW(A$100),'VNOS PODATKOV'!$L$140:$L$152,0),3),"")</f>
        <v/>
      </c>
      <c r="D111" s="369" t="str">
        <f>IFERROR(INDEX('VNOS PODATKOV'!$C$140:$K$152,MATCH(ROW()-ROW(A$100),'VNOS PODATKOV'!$L$140:$L$152,0),7),"")</f>
        <v/>
      </c>
      <c r="E111" s="370" t="str">
        <f>IFERROR(INDEX('VNOS PODATKOV'!$C$140:$K$152,MATCH(ROW()-ROW(A$100),'VNOS PODATKOV'!$L$140:$L$152,0),8),"")</f>
        <v/>
      </c>
      <c r="F111" s="369" t="str">
        <f>IFERROR(INDEX('VNOS PODATKOV'!$C$140:$K$152,MATCH(ROW()-ROW(B$100),'VNOS PODATKOV'!$L$140:$L$152,0),9),"")</f>
        <v/>
      </c>
    </row>
    <row r="112" spans="1:6" ht="15" x14ac:dyDescent="0.25">
      <c r="A112" s="143" t="str">
        <f>IFERROR(INDEX('VNOS PODATKOV'!$C$140:$K$152,MATCH(ROW()-ROW(A$100),'VNOS PODATKOV'!$L$140:$L$152,0),1),"")</f>
        <v/>
      </c>
      <c r="B112" s="146"/>
      <c r="C112" s="365" t="str">
        <f>IFERROR(INDEX('VNOS PODATKOV'!$C$140:$K$152,MATCH(ROW()-ROW(A$100),'VNOS PODATKOV'!$L$140:$L$152,0),3),"")</f>
        <v/>
      </c>
      <c r="D112" s="369" t="str">
        <f>IFERROR(INDEX('VNOS PODATKOV'!$C$140:$K$152,MATCH(ROW()-ROW(A$100),'VNOS PODATKOV'!$L$140:$L$152,0),7),"")</f>
        <v/>
      </c>
      <c r="E112" s="370" t="str">
        <f>IFERROR(INDEX('VNOS PODATKOV'!$C$140:$K$152,MATCH(ROW()-ROW(A$100),'VNOS PODATKOV'!$L$140:$L$152,0),8),"")</f>
        <v/>
      </c>
      <c r="F112" s="369" t="str">
        <f>IFERROR(INDEX('VNOS PODATKOV'!$C$140:$K$152,MATCH(ROW()-ROW(B$100),'VNOS PODATKOV'!$L$140:$L$152,0),9),"")</f>
        <v/>
      </c>
    </row>
    <row r="113" spans="1:6" ht="15" x14ac:dyDescent="0.25">
      <c r="A113" s="143" t="str">
        <f>IFERROR(INDEX('VNOS PODATKOV'!$C$140:$K$152,MATCH(ROW()-ROW(A$100),'VNOS PODATKOV'!$L$140:$L$152,0),1),"")</f>
        <v/>
      </c>
      <c r="B113" s="146"/>
      <c r="C113" s="365" t="str">
        <f>IFERROR(INDEX('VNOS PODATKOV'!$C$140:$K$152,MATCH(ROW()-ROW(A$100),'VNOS PODATKOV'!$L$140:$L$152,0),3),"")</f>
        <v/>
      </c>
      <c r="D113" s="369" t="str">
        <f>IFERROR(INDEX('VNOS PODATKOV'!$C$140:$K$152,MATCH(ROW()-ROW(A$100),'VNOS PODATKOV'!$L$140:$L$152,0),7),"")</f>
        <v/>
      </c>
      <c r="E113" s="370" t="str">
        <f>IFERROR(INDEX('VNOS PODATKOV'!$C$140:$K$152,MATCH(ROW()-ROW(A$100),'VNOS PODATKOV'!$L$140:$L$152,0),8),"")</f>
        <v/>
      </c>
      <c r="F113" s="369" t="str">
        <f>IFERROR(INDEX('VNOS PODATKOV'!$C$140:$K$152,MATCH(ROW()-ROW(B$100),'VNOS PODATKOV'!$L$140:$L$152,0),9),"")</f>
        <v/>
      </c>
    </row>
    <row r="114" spans="1:6" ht="15" x14ac:dyDescent="0.25">
      <c r="A114" s="233" t="str">
        <f>'VNOS PODATKOV'!C153</f>
        <v>PRIKLJUČEVANJE NA INFRASTRUKTURO</v>
      </c>
      <c r="B114" s="233"/>
      <c r="C114" s="325"/>
      <c r="D114" s="328"/>
      <c r="E114" s="327"/>
      <c r="F114" s="328"/>
    </row>
    <row r="115" spans="1:6" ht="15" x14ac:dyDescent="0.25">
      <c r="A115" s="236" t="str">
        <f>IFERROR(INDEX('VNOS PODATKOV'!$C$156:$K$166,MATCH(ROW()-ROW(A$114),'VNOS PODATKOV'!$L$156:$L$166,0),1),"")</f>
        <v/>
      </c>
      <c r="B115" s="227"/>
      <c r="C115" s="365" t="str">
        <f>IFERROR(INDEX('VNOS PODATKOV'!$C$156:$K$166,MATCH(ROW()-ROW(A$114),'VNOS PODATKOV'!$L$156:$L$166,0),3),"")</f>
        <v/>
      </c>
      <c r="D115" s="368" t="str">
        <f>IFERROR(INDEX('VNOS PODATKOV'!$C$156:$K$166,MATCH(ROW()-ROW(A$114),'VNOS PODATKOV'!$L$156:$L$166,0),7),"")</f>
        <v/>
      </c>
      <c r="E115" s="367" t="str">
        <f>IFERROR(INDEX('VNOS PODATKOV'!$C$156:$K$166,MATCH(ROW()-ROW(A$114),'VNOS PODATKOV'!$L$156:$L$166,0),8),"")</f>
        <v/>
      </c>
      <c r="F115" s="368" t="str">
        <f>IFERROR(INDEX('VNOS PODATKOV'!$C$156:$K$166,MATCH(ROW()-ROW(A$114),'VNOS PODATKOV'!$L$156:$L$166,0),9),"")</f>
        <v/>
      </c>
    </row>
    <row r="116" spans="1:6" ht="15" x14ac:dyDescent="0.25">
      <c r="A116" s="143" t="str">
        <f>IFERROR(INDEX('VNOS PODATKOV'!$C$156:$K$166,MATCH(ROW()-ROW(A$114),'VNOS PODATKOV'!$L$156:$L$166,0),1),"")</f>
        <v/>
      </c>
      <c r="B116" s="146"/>
      <c r="C116" s="365" t="str">
        <f>IFERROR(INDEX('VNOS PODATKOV'!$C$156:$K$166,MATCH(ROW()-ROW(A$114),'VNOS PODATKOV'!$L$156:$L$166,0),3),"")</f>
        <v/>
      </c>
      <c r="D116" s="369" t="str">
        <f>IFERROR(INDEX('VNOS PODATKOV'!$C$156:$K$166,MATCH(ROW()-ROW(A$114),'VNOS PODATKOV'!$L$156:$L$166,0),7),"")</f>
        <v/>
      </c>
      <c r="E116" s="370" t="str">
        <f>IFERROR(INDEX('VNOS PODATKOV'!$C$156:$K$166,MATCH(ROW()-ROW(A$114),'VNOS PODATKOV'!$L$156:$L$166,0),8),"")</f>
        <v/>
      </c>
      <c r="F116" s="369" t="str">
        <f>IFERROR(INDEX('VNOS PODATKOV'!$C$156:$K$166,MATCH(ROW()-ROW(A$114),'VNOS PODATKOV'!$L$156:$L$166,0),9),"")</f>
        <v/>
      </c>
    </row>
    <row r="117" spans="1:6" ht="15" x14ac:dyDescent="0.25">
      <c r="A117" s="143" t="str">
        <f>IFERROR(INDEX('VNOS PODATKOV'!$C$156:$K$166,MATCH(ROW()-ROW(A$114),'VNOS PODATKOV'!$L$156:$L$166,0),1),"")</f>
        <v/>
      </c>
      <c r="B117" s="146"/>
      <c r="C117" s="365" t="str">
        <f>IFERROR(INDEX('VNOS PODATKOV'!$C$156:$K$166,MATCH(ROW()-ROW(A$114),'VNOS PODATKOV'!$L$156:$L$166,0),3),"")</f>
        <v/>
      </c>
      <c r="D117" s="369" t="str">
        <f>IFERROR(INDEX('VNOS PODATKOV'!$C$156:$K$166,MATCH(ROW()-ROW(A$114),'VNOS PODATKOV'!$L$156:$L$166,0),7),"")</f>
        <v/>
      </c>
      <c r="E117" s="370" t="str">
        <f>IFERROR(INDEX('VNOS PODATKOV'!$C$156:$K$166,MATCH(ROW()-ROW(A$114),'VNOS PODATKOV'!$L$156:$L$166,0),8),"")</f>
        <v/>
      </c>
      <c r="F117" s="369" t="str">
        <f>IFERROR(INDEX('VNOS PODATKOV'!$C$156:$K$166,MATCH(ROW()-ROW(A$114),'VNOS PODATKOV'!$L$156:$L$166,0),9),"")</f>
        <v/>
      </c>
    </row>
    <row r="118" spans="1:6" ht="15" x14ac:dyDescent="0.25">
      <c r="A118" s="143" t="str">
        <f>IFERROR(INDEX('VNOS PODATKOV'!$C$156:$K$166,MATCH(ROW()-ROW(A$114),'VNOS PODATKOV'!$L$156:$L$166,0),1),"")</f>
        <v/>
      </c>
      <c r="B118" s="146"/>
      <c r="C118" s="365" t="str">
        <f>IFERROR(INDEX('VNOS PODATKOV'!$C$156:$K$166,MATCH(ROW()-ROW(A$114),'VNOS PODATKOV'!$L$156:$L$166,0),3),"")</f>
        <v/>
      </c>
      <c r="D118" s="369" t="str">
        <f>IFERROR(INDEX('VNOS PODATKOV'!$C$156:$K$166,MATCH(ROW()-ROW(A$114),'VNOS PODATKOV'!$L$156:$L$166,0),7),"")</f>
        <v/>
      </c>
      <c r="E118" s="370" t="str">
        <f>IFERROR(INDEX('VNOS PODATKOV'!$C$156:$K$166,MATCH(ROW()-ROW(A$114),'VNOS PODATKOV'!$L$156:$L$166,0),8),"")</f>
        <v/>
      </c>
      <c r="F118" s="369" t="str">
        <f>IFERROR(INDEX('VNOS PODATKOV'!$C$156:$K$166,MATCH(ROW()-ROW(A$114),'VNOS PODATKOV'!$L$156:$L$166,0),9),"")</f>
        <v/>
      </c>
    </row>
    <row r="119" spans="1:6" ht="15" x14ac:dyDescent="0.25">
      <c r="A119" s="143" t="str">
        <f>IFERROR(INDEX('VNOS PODATKOV'!$C$156:$K$166,MATCH(ROW()-ROW(A$114),'VNOS PODATKOV'!$L$156:$L$166,0),1),"")</f>
        <v/>
      </c>
      <c r="B119" s="146"/>
      <c r="C119" s="365" t="str">
        <f>IFERROR(INDEX('VNOS PODATKOV'!$C$156:$K$166,MATCH(ROW()-ROW(A$114),'VNOS PODATKOV'!$L$156:$L$166,0),3),"")</f>
        <v/>
      </c>
      <c r="D119" s="369" t="str">
        <f>IFERROR(INDEX('VNOS PODATKOV'!$C$156:$K$166,MATCH(ROW()-ROW(A$114),'VNOS PODATKOV'!$L$156:$L$166,0),7),"")</f>
        <v/>
      </c>
      <c r="E119" s="370" t="str">
        <f>IFERROR(INDEX('VNOS PODATKOV'!$C$156:$K$166,MATCH(ROW()-ROW(A$114),'VNOS PODATKOV'!$L$156:$L$166,0),8),"")</f>
        <v/>
      </c>
      <c r="F119" s="369" t="str">
        <f>IFERROR(INDEX('VNOS PODATKOV'!$C$156:$K$166,MATCH(ROW()-ROW(A$114),'VNOS PODATKOV'!$L$156:$L$166,0),9),"")</f>
        <v/>
      </c>
    </row>
    <row r="120" spans="1:6" ht="15" x14ac:dyDescent="0.25">
      <c r="A120" s="143" t="str">
        <f>IFERROR(INDEX('VNOS PODATKOV'!$C$156:$K$166,MATCH(ROW()-ROW(A$114),'VNOS PODATKOV'!$L$156:$L$166,0),1),"")</f>
        <v/>
      </c>
      <c r="B120" s="146"/>
      <c r="C120" s="365" t="str">
        <f>IFERROR(INDEX('VNOS PODATKOV'!$C$156:$K$166,MATCH(ROW()-ROW(A$114),'VNOS PODATKOV'!$L$156:$L$166,0),3),"")</f>
        <v/>
      </c>
      <c r="D120" s="369" t="str">
        <f>IFERROR(INDEX('VNOS PODATKOV'!$C$156:$K$166,MATCH(ROW()-ROW(A$114),'VNOS PODATKOV'!$L$156:$L$166,0),7),"")</f>
        <v/>
      </c>
      <c r="E120" s="370" t="str">
        <f>IFERROR(INDEX('VNOS PODATKOV'!$C$156:$K$166,MATCH(ROW()-ROW(A$114),'VNOS PODATKOV'!$L$156:$L$166,0),8),"")</f>
        <v/>
      </c>
      <c r="F120" s="369" t="str">
        <f>IFERROR(INDEX('VNOS PODATKOV'!$C$156:$K$166,MATCH(ROW()-ROW(A$114),'VNOS PODATKOV'!$L$156:$L$166,0),9),"")</f>
        <v/>
      </c>
    </row>
    <row r="121" spans="1:6" ht="15" x14ac:dyDescent="0.25">
      <c r="A121" s="143" t="str">
        <f>IFERROR(INDEX('VNOS PODATKOV'!$C$156:$K$166,MATCH(ROW()-ROW(A$114),'VNOS PODATKOV'!$L$156:$L$166,0),1),"")</f>
        <v/>
      </c>
      <c r="B121" s="64"/>
      <c r="C121" s="365" t="str">
        <f>IFERROR(INDEX('VNOS PODATKOV'!$C$156:$K$166,MATCH(ROW()-ROW(A$114),'VNOS PODATKOV'!$L$156:$L$166,0),3),"")</f>
        <v/>
      </c>
      <c r="D121" s="369" t="str">
        <f>IFERROR(INDEX('VNOS PODATKOV'!$C$156:$K$166,MATCH(ROW()-ROW(A$114),'VNOS PODATKOV'!$L$156:$L$166,0),7),"")</f>
        <v/>
      </c>
      <c r="E121" s="370" t="str">
        <f>IFERROR(INDEX('VNOS PODATKOV'!$C$156:$K$166,MATCH(ROW()-ROW(A$114),'VNOS PODATKOV'!$L$156:$L$166,0),8),"")</f>
        <v/>
      </c>
      <c r="F121" s="369" t="str">
        <f>IFERROR(INDEX('VNOS PODATKOV'!$C$156:$K$166,MATCH(ROW()-ROW(A$114),'VNOS PODATKOV'!$L$156:$L$166,0),9),"")</f>
        <v/>
      </c>
    </row>
    <row r="122" spans="1:6" ht="15" x14ac:dyDescent="0.25">
      <c r="A122" s="143" t="str">
        <f>IFERROR(INDEX('VNOS PODATKOV'!$C$156:$K$166,MATCH(ROW()-ROW(A$114),'VNOS PODATKOV'!$L$156:$L$166,0),1),"")</f>
        <v/>
      </c>
      <c r="B122" s="146"/>
      <c r="C122" s="365" t="str">
        <f>IFERROR(INDEX('VNOS PODATKOV'!$C$156:$K$166,MATCH(ROW()-ROW(A$114),'VNOS PODATKOV'!$L$156:$L$166,0),3),"")</f>
        <v/>
      </c>
      <c r="D122" s="369" t="str">
        <f>IFERROR(INDEX('VNOS PODATKOV'!$C$156:$K$166,MATCH(ROW()-ROW(A$114),'VNOS PODATKOV'!$L$156:$L$166,0),7),"")</f>
        <v/>
      </c>
      <c r="E122" s="370" t="str">
        <f>IFERROR(INDEX('VNOS PODATKOV'!$C$156:$K$166,MATCH(ROW()-ROW(A$114),'VNOS PODATKOV'!$L$156:$L$166,0),8),"")</f>
        <v/>
      </c>
      <c r="F122" s="369" t="str">
        <f>IFERROR(INDEX('VNOS PODATKOV'!$C$156:$K$166,MATCH(ROW()-ROW(A$114),'VNOS PODATKOV'!$L$156:$L$166,0),9),"")</f>
        <v/>
      </c>
    </row>
    <row r="123" spans="1:6" ht="15" x14ac:dyDescent="0.25">
      <c r="A123" s="143" t="str">
        <f>IFERROR(INDEX('VNOS PODATKOV'!$C$156:$K$166,MATCH(ROW()-ROW(A$114),'VNOS PODATKOV'!$L$156:$L$166,0),1),"")</f>
        <v/>
      </c>
      <c r="B123" s="146"/>
      <c r="C123" s="365" t="str">
        <f>IFERROR(INDEX('VNOS PODATKOV'!$C$156:$K$166,MATCH(ROW()-ROW(A$114),'VNOS PODATKOV'!$L$156:$L$166,0),3),"")</f>
        <v/>
      </c>
      <c r="D123" s="369" t="str">
        <f>IFERROR(INDEX('VNOS PODATKOV'!$C$156:$K$166,MATCH(ROW()-ROW(A$114),'VNOS PODATKOV'!$L$156:$L$166,0),7),"")</f>
        <v/>
      </c>
      <c r="E123" s="370" t="str">
        <f>IFERROR(INDEX('VNOS PODATKOV'!$C$156:$K$166,MATCH(ROW()-ROW(A$114),'VNOS PODATKOV'!$L$156:$L$166,0),8),"")</f>
        <v/>
      </c>
      <c r="F123" s="369" t="str">
        <f>IFERROR(INDEX('VNOS PODATKOV'!$C$156:$K$166,MATCH(ROW()-ROW(A$114),'VNOS PODATKOV'!$L$156:$L$166,0),9),"")</f>
        <v/>
      </c>
    </row>
    <row r="124" spans="1:6" ht="15" x14ac:dyDescent="0.25">
      <c r="A124" s="143" t="str">
        <f>IFERROR(INDEX('VNOS PODATKOV'!$C$156:$K$166,MATCH(ROW()-ROW(A$114),'VNOS PODATKOV'!$L$156:$L$166,0),1),"")</f>
        <v/>
      </c>
      <c r="B124" s="146"/>
      <c r="C124" s="365" t="str">
        <f>IFERROR(INDEX('VNOS PODATKOV'!$C$156:$K$166,MATCH(ROW()-ROW(A$114),'VNOS PODATKOV'!$L$156:$L$166,0),3),"")</f>
        <v/>
      </c>
      <c r="D124" s="369" t="str">
        <f>IFERROR(INDEX('VNOS PODATKOV'!$C$156:$K$166,MATCH(ROW()-ROW(A$114),'VNOS PODATKOV'!$L$156:$L$166,0),7),"")</f>
        <v/>
      </c>
      <c r="E124" s="370" t="str">
        <f>IFERROR(INDEX('VNOS PODATKOV'!$C$156:$K$166,MATCH(ROW()-ROW(A$114),'VNOS PODATKOV'!$L$156:$L$166,0),8),"")</f>
        <v/>
      </c>
      <c r="F124" s="369" t="str">
        <f>IFERROR(INDEX('VNOS PODATKOV'!$C$156:$K$166,MATCH(ROW()-ROW(A$114),'VNOS PODATKOV'!$L$156:$L$166,0),9),"")</f>
        <v/>
      </c>
    </row>
    <row r="125" spans="1:6" ht="15" x14ac:dyDescent="0.25">
      <c r="A125" s="143" t="str">
        <f>IFERROR(INDEX('VNOS PODATKOV'!$C$156:$K$166,MATCH(ROW()-ROW(A$114),'VNOS PODATKOV'!$L$156:$L$166,0),1),"")</f>
        <v/>
      </c>
      <c r="B125" s="146"/>
      <c r="C125" s="365" t="str">
        <f>IFERROR(INDEX('VNOS PODATKOV'!$C$156:$K$166,MATCH(ROW()-ROW(A$114),'VNOS PODATKOV'!$L$156:$L$166,0),3),"")</f>
        <v/>
      </c>
      <c r="D125" s="372" t="str">
        <f>IFERROR(INDEX('VNOS PODATKOV'!$C$156:$K$166,MATCH(ROW()-ROW(A$114),'VNOS PODATKOV'!$L$156:$L$166,0),7),"")</f>
        <v/>
      </c>
      <c r="E125" s="370" t="str">
        <f>IFERROR(INDEX('VNOS PODATKOV'!$C$156:$K$166,MATCH(ROW()-ROW(A$114),'VNOS PODATKOV'!$L$156:$L$166,0),8),"")</f>
        <v/>
      </c>
      <c r="F125" s="369" t="str">
        <f>IFERROR(INDEX('VNOS PODATKOV'!$C$156:$K$166,MATCH(ROW()-ROW(A$114),'VNOS PODATKOV'!$L$156:$L$166,0),9),"")</f>
        <v/>
      </c>
    </row>
    <row r="126" spans="1:6" ht="15" x14ac:dyDescent="0.25">
      <c r="A126" s="233" t="str">
        <f>'VNOS PODATKOV'!C167</f>
        <v>DRUGA MNENJA</v>
      </c>
      <c r="B126" s="233"/>
      <c r="C126" s="325"/>
      <c r="D126" s="326"/>
      <c r="E126" s="327"/>
      <c r="F126" s="328"/>
    </row>
    <row r="127" spans="1:6" ht="15" x14ac:dyDescent="0.25">
      <c r="A127" s="143" t="str">
        <f>IFERROR(INDEX('VNOS PODATKOV'!$C$170:$K$177,MATCH(ROW()-ROW(A$126),'VNOS PODATKOV'!$L$170:$L$177,0),1),"")</f>
        <v/>
      </c>
      <c r="B127" s="146"/>
      <c r="C127" s="373" t="str">
        <f>IFERROR(INDEX('VNOS PODATKOV'!$C$170:$K$177,MATCH(ROW()-ROW(A$126),'VNOS PODATKOV'!$L$170:$L$177,0),3),"")</f>
        <v/>
      </c>
      <c r="D127" s="374" t="str">
        <f>IFERROR(INDEX('VNOS PODATKOV'!$C$170:$K$177,MATCH(ROW()-ROW(C$126),'VNOS PODATKOV'!$L$170:$L$177,0),7),"")</f>
        <v/>
      </c>
      <c r="E127" s="375" t="str">
        <f>IFERROR(INDEX('VNOS PODATKOV'!$C$170:$K$177,MATCH(ROW()-ROW(C$126),'VNOS PODATKOV'!$L$170:$L$177,0),8),"")</f>
        <v/>
      </c>
      <c r="F127" s="368" t="str">
        <f>IFERROR(INDEX('VNOS PODATKOV'!$C$170:$K$177,MATCH(ROW()-ROW(C$126),'VNOS PODATKOV'!$L$170:$L$177,0),9),"")</f>
        <v/>
      </c>
    </row>
    <row r="128" spans="1:6" ht="15" x14ac:dyDescent="0.25">
      <c r="A128" s="143" t="str">
        <f>IFERROR(INDEX('VNOS PODATKOV'!$C$170:$K$177,MATCH(ROW()-ROW(A$126),'VNOS PODATKOV'!$L$170:$L$177,0),1),"")</f>
        <v/>
      </c>
      <c r="B128" s="146"/>
      <c r="C128" s="373" t="str">
        <f>IFERROR(INDEX('VNOS PODATKOV'!$C$170:$K$177,MATCH(ROW()-ROW(A$126),'VNOS PODATKOV'!$L$170:$L$177,0),3),"")</f>
        <v/>
      </c>
      <c r="D128" s="369" t="str">
        <f>IFERROR(INDEX('VNOS PODATKOV'!$C$170:$K$177,MATCH(ROW()-ROW(C$126),'VNOS PODATKOV'!$L$170:$L$177,0),7),"")</f>
        <v/>
      </c>
      <c r="E128" s="370" t="str">
        <f>IFERROR(INDEX('VNOS PODATKOV'!$C$170:$K$177,MATCH(ROW()-ROW(C$126),'VNOS PODATKOV'!$L$170:$L$177,0),8),"")</f>
        <v/>
      </c>
      <c r="F128" s="369" t="str">
        <f>IFERROR(INDEX('VNOS PODATKOV'!$C$170:$K$177,MATCH(ROW()-ROW(C$126),'VNOS PODATKOV'!$L$170:$L$177,0),9),"")</f>
        <v/>
      </c>
    </row>
    <row r="129" spans="1:6" ht="15" x14ac:dyDescent="0.25">
      <c r="A129" s="143" t="str">
        <f>IFERROR(INDEX('VNOS PODATKOV'!$C$170:$K$177,MATCH(ROW()-ROW(A$126),'VNOS PODATKOV'!$L$170:$L$177,0),1),"")</f>
        <v/>
      </c>
      <c r="B129" s="146"/>
      <c r="C129" s="373" t="str">
        <f>IFERROR(INDEX('VNOS PODATKOV'!$C$170:$K$177,MATCH(ROW()-ROW(A$126),'VNOS PODATKOV'!$L$170:$L$177,0),3),"")</f>
        <v/>
      </c>
      <c r="D129" s="369" t="str">
        <f>IFERROR(INDEX('VNOS PODATKOV'!$C$170:$K$177,MATCH(ROW()-ROW(C$126),'VNOS PODATKOV'!$L$170:$L$177,0),7),"")</f>
        <v/>
      </c>
      <c r="E129" s="370" t="str">
        <f>IFERROR(INDEX('VNOS PODATKOV'!$C$170:$K$177,MATCH(ROW()-ROW(C$126),'VNOS PODATKOV'!$L$170:$L$177,0),8),"")</f>
        <v/>
      </c>
      <c r="F129" s="369" t="str">
        <f>IFERROR(INDEX('VNOS PODATKOV'!$C$170:$K$177,MATCH(ROW()-ROW(C$126),'VNOS PODATKOV'!$L$170:$L$177,0),9),"")</f>
        <v/>
      </c>
    </row>
    <row r="130" spans="1:6" ht="15" x14ac:dyDescent="0.25">
      <c r="A130" s="143" t="str">
        <f>IFERROR(INDEX('VNOS PODATKOV'!$C$170:$K$177,MATCH(ROW()-ROW(A$126),'VNOS PODATKOV'!$L$170:$L$177,0),1),"")</f>
        <v/>
      </c>
      <c r="B130" s="146"/>
      <c r="C130" s="373" t="str">
        <f>IFERROR(INDEX('VNOS PODATKOV'!$C$170:$K$177,MATCH(ROW()-ROW(A$126),'VNOS PODATKOV'!$L$170:$L$177,0),3),"")</f>
        <v/>
      </c>
      <c r="D130" s="369" t="str">
        <f>IFERROR(INDEX('VNOS PODATKOV'!$C$170:$K$177,MATCH(ROW()-ROW(C$126),'VNOS PODATKOV'!$L$170:$L$177,0),7),"")</f>
        <v/>
      </c>
      <c r="E130" s="370" t="str">
        <f>IFERROR(INDEX('VNOS PODATKOV'!$C$170:$K$177,MATCH(ROW()-ROW(C$126),'VNOS PODATKOV'!$L$170:$L$177,0),8),"")</f>
        <v/>
      </c>
      <c r="F130" s="369" t="str">
        <f>IFERROR(INDEX('VNOS PODATKOV'!$C$170:$K$177,MATCH(ROW()-ROW(C$126),'VNOS PODATKOV'!$L$170:$L$177,0),9),"")</f>
        <v/>
      </c>
    </row>
    <row r="131" spans="1:6" ht="15" x14ac:dyDescent="0.25">
      <c r="A131" s="143" t="str">
        <f>IFERROR(INDEX('VNOS PODATKOV'!$C$170:$K$177,MATCH(ROW()-ROW(A$126),'VNOS PODATKOV'!$L$170:$L$177,0),1),"")</f>
        <v/>
      </c>
      <c r="B131" s="146"/>
      <c r="C131" s="373" t="str">
        <f>IFERROR(INDEX('VNOS PODATKOV'!$C$170:$K$177,MATCH(ROW()-ROW(A$126),'VNOS PODATKOV'!$L$170:$L$177,0),3),"")</f>
        <v/>
      </c>
      <c r="D131" s="369" t="str">
        <f>IFERROR(INDEX('VNOS PODATKOV'!$C$170:$K$177,MATCH(ROW()-ROW(C$126),'VNOS PODATKOV'!$L$170:$L$177,0),7),"")</f>
        <v/>
      </c>
      <c r="E131" s="370" t="str">
        <f>IFERROR(INDEX('VNOS PODATKOV'!$C$170:$K$177,MATCH(ROW()-ROW(C$126),'VNOS PODATKOV'!$L$170:$L$177,0),8),"")</f>
        <v/>
      </c>
      <c r="F131" s="369" t="str">
        <f>IFERROR(INDEX('VNOS PODATKOV'!$C$170:$K$177,MATCH(ROW()-ROW(C$126),'VNOS PODATKOV'!$L$170:$L$177,0),9),"")</f>
        <v/>
      </c>
    </row>
    <row r="132" spans="1:6" ht="15" x14ac:dyDescent="0.25">
      <c r="A132" s="143" t="str">
        <f>IFERROR(INDEX('VNOS PODATKOV'!$C$170:$K$177,MATCH(ROW()-ROW(A$126),'VNOS PODATKOV'!$L$170:$L$177,0),1),"")</f>
        <v/>
      </c>
      <c r="B132" s="146"/>
      <c r="C132" s="373" t="str">
        <f>IFERROR(INDEX('VNOS PODATKOV'!$C$170:$K$177,MATCH(ROW()-ROW(A$126),'VNOS PODATKOV'!$L$170:$L$177,0),3),"")</f>
        <v/>
      </c>
      <c r="D132" s="369" t="str">
        <f>IFERROR(INDEX('VNOS PODATKOV'!$C$170:$K$177,MATCH(ROW()-ROW(C$126),'VNOS PODATKOV'!$L$170:$L$177,0),7),"")</f>
        <v/>
      </c>
      <c r="E132" s="370" t="str">
        <f>IFERROR(INDEX('VNOS PODATKOV'!$C$170:$K$177,MATCH(ROW()-ROW(C$126),'VNOS PODATKOV'!$L$170:$L$177,0),8),"")</f>
        <v/>
      </c>
      <c r="F132" s="369" t="str">
        <f>IFERROR(INDEX('VNOS PODATKOV'!$C$170:$K$177,MATCH(ROW()-ROW(C$126),'VNOS PODATKOV'!$L$170:$L$177,0),9),"")</f>
        <v/>
      </c>
    </row>
    <row r="133" spans="1:6" ht="15" x14ac:dyDescent="0.25">
      <c r="A133" s="143" t="str">
        <f>IFERROR(INDEX('VNOS PODATKOV'!$C$170:$K$177,MATCH(ROW()-ROW(A$126),'VNOS PODATKOV'!$L$170:$L$177,0),1),"")</f>
        <v/>
      </c>
      <c r="B133" s="146"/>
      <c r="C133" s="373" t="str">
        <f>IFERROR(INDEX('VNOS PODATKOV'!$C$170:$K$177,MATCH(ROW()-ROW(A$126),'VNOS PODATKOV'!$L$170:$L$177,0),3),"")</f>
        <v/>
      </c>
      <c r="D133" s="369" t="str">
        <f>IFERROR(INDEX('VNOS PODATKOV'!$C$170:$K$177,MATCH(ROW()-ROW(C$126),'VNOS PODATKOV'!$L$170:$L$177,0),7),"")</f>
        <v/>
      </c>
      <c r="E133" s="370" t="str">
        <f>IFERROR(INDEX('VNOS PODATKOV'!$C$170:$K$177,MATCH(ROW()-ROW(C$126),'VNOS PODATKOV'!$L$170:$L$177,0),8),"")</f>
        <v/>
      </c>
      <c r="F133" s="369" t="str">
        <f>IFERROR(INDEX('VNOS PODATKOV'!$C$170:$K$177,MATCH(ROW()-ROW(C$126),'VNOS PODATKOV'!$L$170:$L$177,0),9),"")</f>
        <v/>
      </c>
    </row>
    <row r="134" spans="1:6" ht="15" x14ac:dyDescent="0.25">
      <c r="A134" s="143" t="str">
        <f>IFERROR(INDEX('VNOS PODATKOV'!$C$170:$K$177,MATCH(ROW()-ROW(A$126),'VNOS PODATKOV'!$L$170:$L$177,0),1),"")</f>
        <v/>
      </c>
      <c r="B134" s="146"/>
      <c r="C134" s="373" t="str">
        <f>IFERROR(INDEX('VNOS PODATKOV'!$C$170:$K$177,MATCH(ROW()-ROW(A$126),'VNOS PODATKOV'!$L$170:$L$177,0),3),"")</f>
        <v/>
      </c>
      <c r="D134" s="368" t="str">
        <f>IFERROR(INDEX('VNOS PODATKOV'!$C$170:$K$177,MATCH(ROW()-ROW(C$126),'VNOS PODATKOV'!$L$170:$L$177,0),7),"")</f>
        <v/>
      </c>
      <c r="E134" s="367" t="str">
        <f>IFERROR(INDEX('VNOS PODATKOV'!$C$170:$K$177,MATCH(ROW()-ROW(C$126),'VNOS PODATKOV'!$L$170:$L$177,0),8),"")</f>
        <v/>
      </c>
      <c r="F134" s="368" t="str">
        <f>IFERROR(INDEX('VNOS PODATKOV'!$C$170:$K$177,MATCH(ROW()-ROW(C$126),'VNOS PODATKOV'!$L$170:$L$177,0),9),"")</f>
        <v/>
      </c>
    </row>
    <row r="135" spans="1:6" ht="15" x14ac:dyDescent="0.25">
      <c r="A135" s="236"/>
      <c r="B135" s="227"/>
      <c r="C135" s="376"/>
      <c r="D135" s="377"/>
      <c r="E135" s="378"/>
      <c r="F135" s="377"/>
    </row>
    <row r="136" spans="1:6" ht="15" x14ac:dyDescent="0.25">
      <c r="A136" s="220" t="s">
        <v>124</v>
      </c>
      <c r="B136" s="220"/>
      <c r="C136" s="220"/>
      <c r="D136" s="220"/>
      <c r="E136" s="220"/>
      <c r="F136" s="220"/>
    </row>
    <row r="137" spans="1:6" ht="15" x14ac:dyDescent="0.25">
      <c r="A137" s="112" t="s">
        <v>539</v>
      </c>
      <c r="B137" s="19"/>
      <c r="C137" s="19"/>
      <c r="D137"/>
      <c r="E137"/>
      <c r="F137"/>
    </row>
    <row r="138" spans="1:6" ht="31.15" customHeight="1" x14ac:dyDescent="0.3">
      <c r="A138"/>
      <c r="B138" s="288" t="b">
        <v>0</v>
      </c>
      <c r="C138" s="425" t="s">
        <v>707</v>
      </c>
      <c r="D138" s="426"/>
      <c r="E138" s="426"/>
      <c r="F138" s="426"/>
    </row>
    <row r="139" spans="1:6" ht="31.15" customHeight="1" x14ac:dyDescent="0.3">
      <c r="A139"/>
      <c r="B139" s="288" t="b">
        <v>0</v>
      </c>
      <c r="C139" s="426" t="s">
        <v>708</v>
      </c>
      <c r="D139" s="426"/>
      <c r="E139" s="426"/>
      <c r="F139" s="426"/>
    </row>
    <row r="140" spans="1:6" ht="31.15" customHeight="1" x14ac:dyDescent="0.3">
      <c r="A140"/>
      <c r="B140" s="287"/>
      <c r="C140" s="426" t="s">
        <v>709</v>
      </c>
      <c r="D140" s="426"/>
      <c r="E140" s="426"/>
      <c r="F140" s="426"/>
    </row>
    <row r="141" spans="1:6" ht="28.35" customHeight="1" x14ac:dyDescent="0.3">
      <c r="A141"/>
      <c r="B141" s="288" t="b">
        <v>0</v>
      </c>
      <c r="C141" s="424" t="s">
        <v>710</v>
      </c>
      <c r="D141" s="424"/>
      <c r="E141" s="424"/>
      <c r="F141" s="424"/>
    </row>
    <row r="142" spans="1:6" x14ac:dyDescent="0.3">
      <c r="A142"/>
      <c r="B142" s="288" t="b">
        <v>0</v>
      </c>
      <c r="C142" s="424" t="s">
        <v>711</v>
      </c>
      <c r="D142" s="424"/>
      <c r="E142" s="424"/>
      <c r="F142" s="424"/>
    </row>
    <row r="143" spans="1:6" ht="28.35" customHeight="1" x14ac:dyDescent="0.3">
      <c r="A143"/>
      <c r="B143" s="288" t="b">
        <v>0</v>
      </c>
      <c r="C143" s="423" t="s">
        <v>712</v>
      </c>
      <c r="D143" s="423"/>
      <c r="E143" s="423"/>
      <c r="F143" s="423"/>
    </row>
    <row r="144" spans="1:6" x14ac:dyDescent="0.3">
      <c r="A144"/>
      <c r="B144" s="288" t="b">
        <v>0</v>
      </c>
      <c r="C144" s="424" t="s">
        <v>713</v>
      </c>
      <c r="D144" s="424"/>
      <c r="E144" s="424"/>
      <c r="F144" s="424"/>
    </row>
    <row r="145" spans="1:6" ht="35.450000000000003" customHeight="1" x14ac:dyDescent="0.3">
      <c r="A145"/>
      <c r="B145" s="288" t="b">
        <v>0</v>
      </c>
      <c r="C145" s="424" t="s">
        <v>714</v>
      </c>
      <c r="D145" s="424"/>
      <c r="E145" s="424"/>
      <c r="F145" s="424"/>
    </row>
    <row r="146" spans="1:6" ht="28.35" customHeight="1" x14ac:dyDescent="0.3">
      <c r="A146"/>
      <c r="B146" s="288" t="b">
        <v>0</v>
      </c>
      <c r="C146" s="424" t="s">
        <v>715</v>
      </c>
      <c r="D146" s="424"/>
      <c r="E146" s="424"/>
      <c r="F146" s="424"/>
    </row>
    <row r="147" spans="1:6" ht="15" x14ac:dyDescent="0.25">
      <c r="A147" s="298"/>
      <c r="B147" s="298"/>
      <c r="C147" s="298"/>
      <c r="D147" s="298"/>
      <c r="E147" s="298"/>
      <c r="F147" s="298"/>
    </row>
    <row r="148" spans="1:6" ht="15" x14ac:dyDescent="0.25">
      <c r="A148" s="419" t="s">
        <v>126</v>
      </c>
      <c r="B148" s="419"/>
      <c r="C148" s="419"/>
      <c r="D148" s="419"/>
      <c r="E148" s="419"/>
      <c r="F148" s="419"/>
    </row>
    <row r="149" spans="1:6" ht="15" x14ac:dyDescent="0.25">
      <c r="A149" s="47" t="s">
        <v>716</v>
      </c>
      <c r="B149" s="19"/>
      <c r="C149" s="19"/>
      <c r="D149" s="19"/>
      <c r="E149" s="19"/>
      <c r="F149" s="19"/>
    </row>
    <row r="150" spans="1:6" ht="27" x14ac:dyDescent="0.25">
      <c r="A150" s="236" t="s">
        <v>847</v>
      </c>
      <c r="B150" s="227"/>
      <c r="C150" s="237"/>
      <c r="D150" s="20"/>
      <c r="E150" s="232"/>
      <c r="F150" s="232"/>
    </row>
    <row r="151" spans="1:6" x14ac:dyDescent="0.25">
      <c r="A151" s="238"/>
      <c r="B151" s="239"/>
      <c r="C151" s="240"/>
      <c r="E151" s="241"/>
      <c r="F151" s="241"/>
    </row>
    <row r="152" spans="1:6" ht="29.25" customHeight="1" x14ac:dyDescent="0.25">
      <c r="B152" s="225"/>
      <c r="C152" s="416" t="s">
        <v>717</v>
      </c>
      <c r="D152" s="416"/>
      <c r="E152" s="416"/>
      <c r="F152" s="416"/>
    </row>
    <row r="153" spans="1:6" ht="15" x14ac:dyDescent="0.25">
      <c r="A153" s="242"/>
      <c r="B153" s="242"/>
      <c r="C153" s="242"/>
      <c r="D153" s="242"/>
      <c r="E153" s="242"/>
      <c r="F153" s="242"/>
    </row>
    <row r="154" spans="1:6" x14ac:dyDescent="0.25">
      <c r="A154" s="159" t="s">
        <v>851</v>
      </c>
      <c r="B154" s="14"/>
      <c r="C154" s="64" t="s">
        <v>102</v>
      </c>
      <c r="D154" s="64"/>
      <c r="E154" s="64"/>
      <c r="F154" s="64"/>
    </row>
    <row r="155" spans="1:6" ht="15" x14ac:dyDescent="0.25">
      <c r="A155" s="303">
        <f ca="1">TODAY()</f>
        <v>45009</v>
      </c>
      <c r="B155" s="344"/>
      <c r="C155" s="274"/>
      <c r="D155" s="274"/>
      <c r="E155" s="274"/>
      <c r="F155" s="274"/>
    </row>
    <row r="156" spans="1:6" ht="15" x14ac:dyDescent="0.25">
      <c r="A156" s="299"/>
      <c r="B156" s="163"/>
      <c r="C156" s="363"/>
      <c r="D156" s="363"/>
      <c r="E156" s="363"/>
      <c r="F156" s="363"/>
    </row>
    <row r="157" spans="1:6" ht="15" x14ac:dyDescent="0.25">
      <c r="A157" s="299"/>
      <c r="B157" s="299"/>
      <c r="C157" s="299"/>
      <c r="D157" s="299"/>
      <c r="E157" s="299"/>
      <c r="F157" s="299"/>
    </row>
    <row r="158" spans="1:6" ht="15" x14ac:dyDescent="0.25">
      <c r="A158" s="419" t="s">
        <v>96</v>
      </c>
      <c r="B158" s="419"/>
      <c r="C158" s="419"/>
      <c r="D158" s="419"/>
      <c r="E158" s="419"/>
      <c r="F158" s="419"/>
    </row>
    <row r="159" spans="1:6" ht="15" x14ac:dyDescent="0.25">
      <c r="A159" s="23" t="s">
        <v>539</v>
      </c>
      <c r="B159"/>
      <c r="C159"/>
      <c r="D159"/>
      <c r="E159"/>
      <c r="F159"/>
    </row>
    <row r="160" spans="1:6" x14ac:dyDescent="0.3">
      <c r="B160" s="288" t="b">
        <v>0</v>
      </c>
      <c r="C160" s="324" t="s">
        <v>109</v>
      </c>
      <c r="D160" s="275"/>
      <c r="E160" s="275"/>
      <c r="F160" s="275"/>
    </row>
    <row r="161" spans="2:6" x14ac:dyDescent="0.3">
      <c r="B161" s="288" t="b">
        <v>0</v>
      </c>
      <c r="C161" s="324" t="s">
        <v>718</v>
      </c>
      <c r="D161" s="275"/>
      <c r="E161" s="275"/>
      <c r="F161" s="275"/>
    </row>
    <row r="162" spans="2:6" ht="15.6" customHeight="1" x14ac:dyDescent="0.3">
      <c r="B162" s="288" t="b">
        <v>0</v>
      </c>
      <c r="C162" s="324" t="s">
        <v>719</v>
      </c>
      <c r="D162" s="275"/>
      <c r="E162" s="275"/>
      <c r="F162" s="275"/>
    </row>
    <row r="163" spans="2:6" x14ac:dyDescent="0.3">
      <c r="B163" s="288" t="b">
        <v>0</v>
      </c>
      <c r="C163" s="275" t="s">
        <v>720</v>
      </c>
      <c r="D163" s="275"/>
      <c r="E163" s="275"/>
      <c r="F163" s="275"/>
    </row>
    <row r="164" spans="2:6" x14ac:dyDescent="0.3">
      <c r="B164" s="288" t="b">
        <v>0</v>
      </c>
      <c r="C164" s="427" t="s">
        <v>721</v>
      </c>
      <c r="D164" s="427"/>
      <c r="E164" s="427"/>
      <c r="F164" s="427"/>
    </row>
    <row r="165" spans="2:6" ht="15.6" customHeight="1" x14ac:dyDescent="0.3">
      <c r="B165" s="288" t="b">
        <v>0</v>
      </c>
      <c r="C165" s="275" t="s">
        <v>722</v>
      </c>
      <c r="D165" s="275"/>
      <c r="E165" s="275"/>
      <c r="F165" s="275"/>
    </row>
    <row r="166" spans="2:6" ht="27.75" customHeight="1" x14ac:dyDescent="0.3">
      <c r="B166" s="288" t="b">
        <v>0</v>
      </c>
      <c r="C166" s="427" t="s">
        <v>723</v>
      </c>
      <c r="D166" s="427"/>
      <c r="E166" s="427"/>
      <c r="F166" s="427"/>
    </row>
    <row r="167" spans="2:6" ht="39" customHeight="1" x14ac:dyDescent="0.3">
      <c r="B167" s="288" t="b">
        <v>0</v>
      </c>
      <c r="C167" s="427" t="s">
        <v>724</v>
      </c>
      <c r="D167" s="427"/>
      <c r="E167" s="427"/>
      <c r="F167" s="427"/>
    </row>
    <row r="168" spans="2:6" x14ac:dyDescent="0.3">
      <c r="B168" s="288"/>
      <c r="C168" s="427" t="s">
        <v>725</v>
      </c>
      <c r="D168" s="427"/>
      <c r="E168" s="427"/>
      <c r="F168" s="427"/>
    </row>
    <row r="169" spans="2:6" x14ac:dyDescent="0.3">
      <c r="B169" s="288"/>
      <c r="C169" s="427" t="s">
        <v>726</v>
      </c>
      <c r="D169" s="427"/>
      <c r="E169" s="427"/>
      <c r="F169" s="427"/>
    </row>
    <row r="170" spans="2:6" x14ac:dyDescent="0.25">
      <c r="C170" s="422"/>
      <c r="D170" s="422"/>
      <c r="E170" s="422"/>
      <c r="F170" s="422"/>
    </row>
    <row r="171" spans="2:6" x14ac:dyDescent="0.25">
      <c r="C171" s="422"/>
      <c r="D171" s="422"/>
      <c r="E171" s="422"/>
      <c r="F171" s="422"/>
    </row>
  </sheetData>
  <sheetProtection sheet="1" objects="1" scenarios="1"/>
  <mergeCells count="30">
    <mergeCell ref="C170:F170"/>
    <mergeCell ref="C171:F171"/>
    <mergeCell ref="A158:F158"/>
    <mergeCell ref="C164:F164"/>
    <mergeCell ref="C166:F166"/>
    <mergeCell ref="C167:F167"/>
    <mergeCell ref="C168:F168"/>
    <mergeCell ref="C169:F169"/>
    <mergeCell ref="A148:F148"/>
    <mergeCell ref="C138:F138"/>
    <mergeCell ref="C139:F139"/>
    <mergeCell ref="C140:F140"/>
    <mergeCell ref="C141:F141"/>
    <mergeCell ref="C142:F142"/>
    <mergeCell ref="C152:F152"/>
    <mergeCell ref="A80:F80"/>
    <mergeCell ref="A2:C2"/>
    <mergeCell ref="A4:C4"/>
    <mergeCell ref="C32:F32"/>
    <mergeCell ref="C33:F33"/>
    <mergeCell ref="A47:F47"/>
    <mergeCell ref="C48:F48"/>
    <mergeCell ref="C49:F49"/>
    <mergeCell ref="A54:F54"/>
    <mergeCell ref="A55:F55"/>
    <mergeCell ref="A73:F73"/>
    <mergeCell ref="C143:F143"/>
    <mergeCell ref="C144:F144"/>
    <mergeCell ref="C145:F145"/>
    <mergeCell ref="C146:F146"/>
  </mergeCells>
  <pageMargins left="0.98425196850393704" right="0.59055118110236227" top="0.59055118110236227" bottom="0.39370078740157483" header="0.19685039370078741" footer="0.19685039370078741"/>
  <pageSetup paperSize="9" orientation="portrait" r:id="rId1"/>
  <rowBreaks count="1" manualBreakCount="1">
    <brk id="46" max="16383" man="1"/>
  </rowBreaks>
  <ignoredErrors>
    <ignoredError xmlns:x16r3="http://schemas.microsoft.com/office/spreadsheetml/2018/08/main" sqref="D83" x16r3:misleadingFormat="1"/>
  </ignoredErrors>
  <drawing r:id="rId2"/>
  <legacyDrawing r:id="rId3"/>
  <controls>
    <mc:AlternateContent xmlns:mc="http://schemas.openxmlformats.org/markup-compatibility/2006">
      <mc:Choice Requires="x14">
        <control shapeId="216101" r:id="rId4" name="CommandButton1">
          <controlPr defaultSize="0" print="0" autoLine="0" r:id="rId5">
            <anchor>
              <from>
                <xdr:col>3</xdr:col>
                <xdr:colOff>790575</xdr:colOff>
                <xdr:row>0</xdr:row>
                <xdr:rowOff>104775</xdr:rowOff>
              </from>
              <to>
                <xdr:col>6</xdr:col>
                <xdr:colOff>47625</xdr:colOff>
                <xdr:row>1</xdr:row>
                <xdr:rowOff>66675</xdr:rowOff>
              </to>
            </anchor>
          </controlPr>
        </control>
      </mc:Choice>
      <mc:Fallback>
        <control shapeId="216101" r:id="rId4" name="CommandButton1"/>
      </mc:Fallback>
    </mc:AlternateContent>
    <mc:AlternateContent xmlns:mc="http://schemas.openxmlformats.org/markup-compatibility/2006">
      <mc:Choice Requires="x14">
        <control shapeId="216102" r:id="rId6" name="CommandButton2">
          <controlPr defaultSize="0" print="0" autoLine="0" r:id="rId7">
            <anchor>
              <from>
                <xdr:col>3</xdr:col>
                <xdr:colOff>790575</xdr:colOff>
                <xdr:row>1</xdr:row>
                <xdr:rowOff>76200</xdr:rowOff>
              </from>
              <to>
                <xdr:col>6</xdr:col>
                <xdr:colOff>47625</xdr:colOff>
                <xdr:row>1</xdr:row>
                <xdr:rowOff>323850</xdr:rowOff>
              </to>
            </anchor>
          </controlPr>
        </control>
      </mc:Choice>
      <mc:Fallback>
        <control shapeId="216102" r:id="rId6" name="CommandButton2"/>
      </mc:Fallback>
    </mc:AlternateContent>
    <mc:AlternateContent xmlns:mc="http://schemas.openxmlformats.org/markup-compatibility/2006">
      <mc:Choice Requires="x14">
        <control shapeId="216103" r:id="rId8" name="CommandButton3">
          <controlPr defaultSize="0" print="0" autoLine="0" r:id="rId9">
            <anchor>
              <from>
                <xdr:col>3</xdr:col>
                <xdr:colOff>790575</xdr:colOff>
                <xdr:row>1</xdr:row>
                <xdr:rowOff>342900</xdr:rowOff>
              </from>
              <to>
                <xdr:col>6</xdr:col>
                <xdr:colOff>47625</xdr:colOff>
                <xdr:row>1</xdr:row>
                <xdr:rowOff>590550</xdr:rowOff>
              </to>
            </anchor>
          </controlPr>
        </control>
      </mc:Choice>
      <mc:Fallback>
        <control shapeId="216103" r:id="rId8" name="CommandButton3"/>
      </mc:Fallback>
    </mc:AlternateContent>
    <mc:AlternateContent xmlns:mc="http://schemas.openxmlformats.org/markup-compatibility/2006">
      <mc:Choice Requires="x14">
        <control shapeId="216065" r:id="rId10" name="Check Box 1">
          <controlPr defaultSize="0" autoFill="0" autoLine="0" autoPict="0">
            <anchor moveWithCells="1">
              <from>
                <xdr:col>1</xdr:col>
                <xdr:colOff>0</xdr:colOff>
                <xdr:row>159</xdr:row>
                <xdr:rowOff>19050</xdr:rowOff>
              </from>
              <to>
                <xdr:col>2</xdr:col>
                <xdr:colOff>57150</xdr:colOff>
                <xdr:row>160</xdr:row>
                <xdr:rowOff>0</xdr:rowOff>
              </to>
            </anchor>
          </controlPr>
        </control>
      </mc:Choice>
    </mc:AlternateContent>
    <mc:AlternateContent xmlns:mc="http://schemas.openxmlformats.org/markup-compatibility/2006">
      <mc:Choice Requires="x14">
        <control shapeId="216066" r:id="rId11" name="Check Box 2">
          <controlPr defaultSize="0" autoFill="0" autoLine="0" autoPict="0">
            <anchor moveWithCells="1">
              <from>
                <xdr:col>0</xdr:col>
                <xdr:colOff>1619250</xdr:colOff>
                <xdr:row>163</xdr:row>
                <xdr:rowOff>19050</xdr:rowOff>
              </from>
              <to>
                <xdr:col>2</xdr:col>
                <xdr:colOff>57150</xdr:colOff>
                <xdr:row>164</xdr:row>
                <xdr:rowOff>28575</xdr:rowOff>
              </to>
            </anchor>
          </controlPr>
        </control>
      </mc:Choice>
    </mc:AlternateContent>
    <mc:AlternateContent xmlns:mc="http://schemas.openxmlformats.org/markup-compatibility/2006">
      <mc:Choice Requires="x14">
        <control shapeId="216067" r:id="rId12" name="Group Box 3">
          <controlPr defaultSize="0" print="0" autoFill="0" autoPict="0">
            <anchor moveWithCells="1">
              <from>
                <xdr:col>0</xdr:col>
                <xdr:colOff>333375</xdr:colOff>
                <xdr:row>147</xdr:row>
                <xdr:rowOff>0</xdr:rowOff>
              </from>
              <to>
                <xdr:col>0</xdr:col>
                <xdr:colOff>962025</xdr:colOff>
                <xdr:row>153</xdr:row>
                <xdr:rowOff>38100</xdr:rowOff>
              </to>
            </anchor>
          </controlPr>
        </control>
      </mc:Choice>
    </mc:AlternateContent>
    <mc:AlternateContent xmlns:mc="http://schemas.openxmlformats.org/markup-compatibility/2006">
      <mc:Choice Requires="x14">
        <control shapeId="216068" r:id="rId13" name="Group Box 4">
          <controlPr defaultSize="0" print="0" autoFill="0" autoPict="0">
            <anchor moveWithCells="1">
              <from>
                <xdr:col>1</xdr:col>
                <xdr:colOff>104775</xdr:colOff>
                <xdr:row>147</xdr:row>
                <xdr:rowOff>0</xdr:rowOff>
              </from>
              <to>
                <xdr:col>2</xdr:col>
                <xdr:colOff>800100</xdr:colOff>
                <xdr:row>160</xdr:row>
                <xdr:rowOff>133350</xdr:rowOff>
              </to>
            </anchor>
          </controlPr>
        </control>
      </mc:Choice>
    </mc:AlternateContent>
    <mc:AlternateContent xmlns:mc="http://schemas.openxmlformats.org/markup-compatibility/2006">
      <mc:Choice Requires="x14">
        <control shapeId="216069" r:id="rId14" name="Check Box 5">
          <controlPr defaultSize="0" autoFill="0" autoLine="0" autoPict="0">
            <anchor moveWithCells="1">
              <from>
                <xdr:col>1</xdr:col>
                <xdr:colOff>0</xdr:colOff>
                <xdr:row>161</xdr:row>
                <xdr:rowOff>19050</xdr:rowOff>
              </from>
              <to>
                <xdr:col>2</xdr:col>
                <xdr:colOff>57150</xdr:colOff>
                <xdr:row>162</xdr:row>
                <xdr:rowOff>0</xdr:rowOff>
              </to>
            </anchor>
          </controlPr>
        </control>
      </mc:Choice>
    </mc:AlternateContent>
    <mc:AlternateContent xmlns:mc="http://schemas.openxmlformats.org/markup-compatibility/2006">
      <mc:Choice Requires="x14">
        <control shapeId="216070" r:id="rId15" name="Check Box 6">
          <controlPr defaultSize="0" autoFill="0" autoLine="0" autoPict="0">
            <anchor moveWithCells="1">
              <from>
                <xdr:col>1</xdr:col>
                <xdr:colOff>0</xdr:colOff>
                <xdr:row>162</xdr:row>
                <xdr:rowOff>19050</xdr:rowOff>
              </from>
              <to>
                <xdr:col>2</xdr:col>
                <xdr:colOff>57150</xdr:colOff>
                <xdr:row>163</xdr:row>
                <xdr:rowOff>0</xdr:rowOff>
              </to>
            </anchor>
          </controlPr>
        </control>
      </mc:Choice>
    </mc:AlternateContent>
    <mc:AlternateContent xmlns:mc="http://schemas.openxmlformats.org/markup-compatibility/2006">
      <mc:Choice Requires="x14">
        <control shapeId="216071" r:id="rId16" name="Check Box 7">
          <controlPr defaultSize="0" autoFill="0" autoLine="0" autoPict="0">
            <anchor moveWithCells="1">
              <from>
                <xdr:col>1</xdr:col>
                <xdr:colOff>0</xdr:colOff>
                <xdr:row>164</xdr:row>
                <xdr:rowOff>19050</xdr:rowOff>
              </from>
              <to>
                <xdr:col>2</xdr:col>
                <xdr:colOff>57150</xdr:colOff>
                <xdr:row>165</xdr:row>
                <xdr:rowOff>0</xdr:rowOff>
              </to>
            </anchor>
          </controlPr>
        </control>
      </mc:Choice>
    </mc:AlternateContent>
    <mc:AlternateContent xmlns:mc="http://schemas.openxmlformats.org/markup-compatibility/2006">
      <mc:Choice Requires="x14">
        <control shapeId="216072" r:id="rId17" name="Check Box 8">
          <controlPr defaultSize="0" autoFill="0" autoLine="0" autoPict="0">
            <anchor moveWithCells="1">
              <from>
                <xdr:col>1</xdr:col>
                <xdr:colOff>0</xdr:colOff>
                <xdr:row>165</xdr:row>
                <xdr:rowOff>19050</xdr:rowOff>
              </from>
              <to>
                <xdr:col>2</xdr:col>
                <xdr:colOff>57150</xdr:colOff>
                <xdr:row>165</xdr:row>
                <xdr:rowOff>209550</xdr:rowOff>
              </to>
            </anchor>
          </controlPr>
        </control>
      </mc:Choice>
    </mc:AlternateContent>
    <mc:AlternateContent xmlns:mc="http://schemas.openxmlformats.org/markup-compatibility/2006">
      <mc:Choice Requires="x14">
        <control shapeId="216073" r:id="rId18" name="Check Box 9">
          <controlPr defaultSize="0" autoFill="0" autoLine="0" autoPict="0">
            <anchor moveWithCells="1">
              <from>
                <xdr:col>0</xdr:col>
                <xdr:colOff>1619250</xdr:colOff>
                <xdr:row>166</xdr:row>
                <xdr:rowOff>19050</xdr:rowOff>
              </from>
              <to>
                <xdr:col>2</xdr:col>
                <xdr:colOff>57150</xdr:colOff>
                <xdr:row>166</xdr:row>
                <xdr:rowOff>219075</xdr:rowOff>
              </to>
            </anchor>
          </controlPr>
        </control>
      </mc:Choice>
    </mc:AlternateContent>
    <mc:AlternateContent xmlns:mc="http://schemas.openxmlformats.org/markup-compatibility/2006">
      <mc:Choice Requires="x14">
        <control shapeId="216074" r:id="rId19" name="Check Box 10">
          <controlPr defaultSize="0" autoFill="0" autoLine="0" autoPict="0">
            <anchor moveWithCells="1">
              <from>
                <xdr:col>0</xdr:col>
                <xdr:colOff>1600200</xdr:colOff>
                <xdr:row>51</xdr:row>
                <xdr:rowOff>9525</xdr:rowOff>
              </from>
              <to>
                <xdr:col>2</xdr:col>
                <xdr:colOff>171450</xdr:colOff>
                <xdr:row>52</xdr:row>
                <xdr:rowOff>0</xdr:rowOff>
              </to>
            </anchor>
          </controlPr>
        </control>
      </mc:Choice>
    </mc:AlternateContent>
    <mc:AlternateContent xmlns:mc="http://schemas.openxmlformats.org/markup-compatibility/2006">
      <mc:Choice Requires="x14">
        <control shapeId="216075" r:id="rId20" name="Group Box 11">
          <controlPr defaultSize="0" print="0" autoFill="0" autoPict="0">
            <anchor moveWithCells="1">
              <from>
                <xdr:col>1</xdr:col>
                <xdr:colOff>104775</xdr:colOff>
                <xdr:row>147</xdr:row>
                <xdr:rowOff>0</xdr:rowOff>
              </from>
              <to>
                <xdr:col>2</xdr:col>
                <xdr:colOff>800100</xdr:colOff>
                <xdr:row>155</xdr:row>
                <xdr:rowOff>47625</xdr:rowOff>
              </to>
            </anchor>
          </controlPr>
        </control>
      </mc:Choice>
    </mc:AlternateContent>
    <mc:AlternateContent xmlns:mc="http://schemas.openxmlformats.org/markup-compatibility/2006">
      <mc:Choice Requires="x14">
        <control shapeId="216076" r:id="rId21" name="Check Box 12">
          <controlPr defaultSize="0" autoFill="0" autoLine="0" autoPict="0">
            <anchor moveWithCells="1">
              <from>
                <xdr:col>1</xdr:col>
                <xdr:colOff>0</xdr:colOff>
                <xdr:row>167</xdr:row>
                <xdr:rowOff>19050</xdr:rowOff>
              </from>
              <to>
                <xdr:col>2</xdr:col>
                <xdr:colOff>133350</xdr:colOff>
                <xdr:row>168</xdr:row>
                <xdr:rowOff>0</xdr:rowOff>
              </to>
            </anchor>
          </controlPr>
        </control>
      </mc:Choice>
    </mc:AlternateContent>
    <mc:AlternateContent xmlns:mc="http://schemas.openxmlformats.org/markup-compatibility/2006">
      <mc:Choice Requires="x14">
        <control shapeId="216077" r:id="rId22" name="Check Box 13">
          <controlPr defaultSize="0" autoFill="0" autoLine="0" autoPict="0">
            <anchor moveWithCells="1">
              <from>
                <xdr:col>1</xdr:col>
                <xdr:colOff>0</xdr:colOff>
                <xdr:row>168</xdr:row>
                <xdr:rowOff>19050</xdr:rowOff>
              </from>
              <to>
                <xdr:col>2</xdr:col>
                <xdr:colOff>133350</xdr:colOff>
                <xdr:row>169</xdr:row>
                <xdr:rowOff>9525</xdr:rowOff>
              </to>
            </anchor>
          </controlPr>
        </control>
      </mc:Choice>
    </mc:AlternateContent>
    <mc:AlternateContent xmlns:mc="http://schemas.openxmlformats.org/markup-compatibility/2006">
      <mc:Choice Requires="x14">
        <control shapeId="216078" r:id="rId23" name="Check Box 14">
          <controlPr defaultSize="0" autoFill="0" autoLine="0" autoPict="0">
            <anchor moveWithCells="1">
              <from>
                <xdr:col>1</xdr:col>
                <xdr:colOff>0</xdr:colOff>
                <xdr:row>160</xdr:row>
                <xdr:rowOff>19050</xdr:rowOff>
              </from>
              <to>
                <xdr:col>2</xdr:col>
                <xdr:colOff>0</xdr:colOff>
                <xdr:row>161</xdr:row>
                <xdr:rowOff>0</xdr:rowOff>
              </to>
            </anchor>
          </controlPr>
        </control>
      </mc:Choice>
    </mc:AlternateContent>
    <mc:AlternateContent xmlns:mc="http://schemas.openxmlformats.org/markup-compatibility/2006">
      <mc:Choice Requires="x14">
        <control shapeId="216082" r:id="rId24" name="Group Box 18">
          <controlPr defaultSize="0" print="0" autoFill="0" autoPict="0">
            <anchor moveWithCells="1">
              <from>
                <xdr:col>0</xdr:col>
                <xdr:colOff>333375</xdr:colOff>
                <xdr:row>198</xdr:row>
                <xdr:rowOff>0</xdr:rowOff>
              </from>
              <to>
                <xdr:col>0</xdr:col>
                <xdr:colOff>962025</xdr:colOff>
                <xdr:row>203</xdr:row>
                <xdr:rowOff>66675</xdr:rowOff>
              </to>
            </anchor>
          </controlPr>
        </control>
      </mc:Choice>
    </mc:AlternateContent>
    <mc:AlternateContent xmlns:mc="http://schemas.openxmlformats.org/markup-compatibility/2006">
      <mc:Choice Requires="x14">
        <control shapeId="216091" r:id="rId25" name="Check Box 27">
          <controlPr defaultSize="0" autoFill="0" autoLine="0" autoPict="0">
            <anchor moveWithCells="1">
              <from>
                <xdr:col>1</xdr:col>
                <xdr:colOff>0</xdr:colOff>
                <xdr:row>137</xdr:row>
                <xdr:rowOff>19050</xdr:rowOff>
              </from>
              <to>
                <xdr:col>2</xdr:col>
                <xdr:colOff>57150</xdr:colOff>
                <xdr:row>137</xdr:row>
                <xdr:rowOff>209550</xdr:rowOff>
              </to>
            </anchor>
          </controlPr>
        </control>
      </mc:Choice>
    </mc:AlternateContent>
    <mc:AlternateContent xmlns:mc="http://schemas.openxmlformats.org/markup-compatibility/2006">
      <mc:Choice Requires="x14">
        <control shapeId="216092" r:id="rId26" name="Check Box 28">
          <controlPr defaultSize="0" autoFill="0" autoLine="0" autoPict="0">
            <anchor moveWithCells="1">
              <from>
                <xdr:col>1</xdr:col>
                <xdr:colOff>0</xdr:colOff>
                <xdr:row>138</xdr:row>
                <xdr:rowOff>19050</xdr:rowOff>
              </from>
              <to>
                <xdr:col>2</xdr:col>
                <xdr:colOff>57150</xdr:colOff>
                <xdr:row>138</xdr:row>
                <xdr:rowOff>209550</xdr:rowOff>
              </to>
            </anchor>
          </controlPr>
        </control>
      </mc:Choice>
    </mc:AlternateContent>
    <mc:AlternateContent xmlns:mc="http://schemas.openxmlformats.org/markup-compatibility/2006">
      <mc:Choice Requires="x14">
        <control shapeId="216093" r:id="rId27" name="Check Box 29">
          <controlPr defaultSize="0" autoFill="0" autoLine="0" autoPict="0">
            <anchor moveWithCells="1">
              <from>
                <xdr:col>1</xdr:col>
                <xdr:colOff>0</xdr:colOff>
                <xdr:row>140</xdr:row>
                <xdr:rowOff>19050</xdr:rowOff>
              </from>
              <to>
                <xdr:col>2</xdr:col>
                <xdr:colOff>57150</xdr:colOff>
                <xdr:row>140</xdr:row>
                <xdr:rowOff>209550</xdr:rowOff>
              </to>
            </anchor>
          </controlPr>
        </control>
      </mc:Choice>
    </mc:AlternateContent>
    <mc:AlternateContent xmlns:mc="http://schemas.openxmlformats.org/markup-compatibility/2006">
      <mc:Choice Requires="x14">
        <control shapeId="216094" r:id="rId28" name="Check Box 30">
          <controlPr defaultSize="0" autoFill="0" autoLine="0" autoPict="0">
            <anchor moveWithCells="1">
              <from>
                <xdr:col>1</xdr:col>
                <xdr:colOff>0</xdr:colOff>
                <xdr:row>141</xdr:row>
                <xdr:rowOff>19050</xdr:rowOff>
              </from>
              <to>
                <xdr:col>2</xdr:col>
                <xdr:colOff>57150</xdr:colOff>
                <xdr:row>142</xdr:row>
                <xdr:rowOff>0</xdr:rowOff>
              </to>
            </anchor>
          </controlPr>
        </control>
      </mc:Choice>
    </mc:AlternateContent>
    <mc:AlternateContent xmlns:mc="http://schemas.openxmlformats.org/markup-compatibility/2006">
      <mc:Choice Requires="x14">
        <control shapeId="216095" r:id="rId29" name="Check Box 31">
          <controlPr defaultSize="0" autoFill="0" autoLine="0" autoPict="0">
            <anchor moveWithCells="1">
              <from>
                <xdr:col>1</xdr:col>
                <xdr:colOff>0</xdr:colOff>
                <xdr:row>142</xdr:row>
                <xdr:rowOff>19050</xdr:rowOff>
              </from>
              <to>
                <xdr:col>2</xdr:col>
                <xdr:colOff>57150</xdr:colOff>
                <xdr:row>142</xdr:row>
                <xdr:rowOff>209550</xdr:rowOff>
              </to>
            </anchor>
          </controlPr>
        </control>
      </mc:Choice>
    </mc:AlternateContent>
    <mc:AlternateContent xmlns:mc="http://schemas.openxmlformats.org/markup-compatibility/2006">
      <mc:Choice Requires="x14">
        <control shapeId="216096" r:id="rId30" name="Check Box 32">
          <controlPr defaultSize="0" autoFill="0" autoLine="0" autoPict="0">
            <anchor moveWithCells="1">
              <from>
                <xdr:col>1</xdr:col>
                <xdr:colOff>0</xdr:colOff>
                <xdr:row>143</xdr:row>
                <xdr:rowOff>19050</xdr:rowOff>
              </from>
              <to>
                <xdr:col>2</xdr:col>
                <xdr:colOff>57150</xdr:colOff>
                <xdr:row>144</xdr:row>
                <xdr:rowOff>0</xdr:rowOff>
              </to>
            </anchor>
          </controlPr>
        </control>
      </mc:Choice>
    </mc:AlternateContent>
    <mc:AlternateContent xmlns:mc="http://schemas.openxmlformats.org/markup-compatibility/2006">
      <mc:Choice Requires="x14">
        <control shapeId="216097" r:id="rId31" name="Check Box 33">
          <controlPr defaultSize="0" autoFill="0" autoLine="0" autoPict="0">
            <anchor moveWithCells="1">
              <from>
                <xdr:col>1</xdr:col>
                <xdr:colOff>0</xdr:colOff>
                <xdr:row>144</xdr:row>
                <xdr:rowOff>19050</xdr:rowOff>
              </from>
              <to>
                <xdr:col>2</xdr:col>
                <xdr:colOff>57150</xdr:colOff>
                <xdr:row>144</xdr:row>
                <xdr:rowOff>209550</xdr:rowOff>
              </to>
            </anchor>
          </controlPr>
        </control>
      </mc:Choice>
    </mc:AlternateContent>
    <mc:AlternateContent xmlns:mc="http://schemas.openxmlformats.org/markup-compatibility/2006">
      <mc:Choice Requires="x14">
        <control shapeId="216098" r:id="rId32" name="Check Box 34">
          <controlPr defaultSize="0" autoFill="0" autoLine="0" autoPict="0">
            <anchor moveWithCells="1">
              <from>
                <xdr:col>1</xdr:col>
                <xdr:colOff>0</xdr:colOff>
                <xdr:row>145</xdr:row>
                <xdr:rowOff>19050</xdr:rowOff>
              </from>
              <to>
                <xdr:col>2</xdr:col>
                <xdr:colOff>57150</xdr:colOff>
                <xdr:row>145</xdr:row>
                <xdr:rowOff>209550</xdr:rowOff>
              </to>
            </anchor>
          </controlPr>
        </control>
      </mc:Choice>
    </mc:AlternateContent>
    <mc:AlternateContent xmlns:mc="http://schemas.openxmlformats.org/markup-compatibility/2006">
      <mc:Choice Requires="x14">
        <control shapeId="216099" r:id="rId33" name="Check Box 35">
          <controlPr defaultSize="0" autoFill="0" autoLine="0" autoPict="0">
            <anchor moveWithCells="1">
              <from>
                <xdr:col>0</xdr:col>
                <xdr:colOff>1600200</xdr:colOff>
                <xdr:row>49</xdr:row>
                <xdr:rowOff>28575</xdr:rowOff>
              </from>
              <to>
                <xdr:col>2</xdr:col>
                <xdr:colOff>28575</xdr:colOff>
                <xdr:row>49</xdr:row>
                <xdr:rowOff>171450</xdr:rowOff>
              </to>
            </anchor>
          </controlPr>
        </control>
      </mc:Choice>
    </mc:AlternateContent>
    <mc:AlternateContent xmlns:mc="http://schemas.openxmlformats.org/markup-compatibility/2006">
      <mc:Choice Requires="x14">
        <control shapeId="216100" r:id="rId34" name="Check Box 36">
          <controlPr defaultSize="0" autoFill="0" autoLine="0" autoPict="0">
            <anchor moveWithCells="1">
              <from>
                <xdr:col>0</xdr:col>
                <xdr:colOff>1600200</xdr:colOff>
                <xdr:row>50</xdr:row>
                <xdr:rowOff>28575</xdr:rowOff>
              </from>
              <to>
                <xdr:col>2</xdr:col>
                <xdr:colOff>28575</xdr:colOff>
                <xdr:row>50</xdr:row>
                <xdr:rowOff>171450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20</vt:i4>
      </vt:variant>
    </vt:vector>
  </HeadingPairs>
  <TitlesOfParts>
    <vt:vector size="35" baseType="lpstr">
      <vt:lpstr>NAVODILA</vt:lpstr>
      <vt:lpstr>VNOS PODATKOV</vt:lpstr>
      <vt:lpstr>6 NZO LIST 1</vt:lpstr>
      <vt:lpstr>6 NZO LIST 2</vt:lpstr>
      <vt:lpstr>6 NZO LIST 3</vt:lpstr>
      <vt:lpstr>8A POGOJI VLOGA</vt:lpstr>
      <vt:lpstr>9A MNENJA VLOGA</vt:lpstr>
      <vt:lpstr>11B - GD NZO ZAHTEVA</vt:lpstr>
      <vt:lpstr>12 GD SPREM</vt:lpstr>
      <vt:lpstr>13B GRADNJA</vt:lpstr>
      <vt:lpstr>9B MNENJA VLOGA DMO</vt:lpstr>
      <vt:lpstr>16A DOPOL VLOGE</vt:lpstr>
      <vt:lpstr>16B DOPOL PODALJ</vt:lpstr>
      <vt:lpstr>BAZA PODATKOV</vt:lpstr>
      <vt:lpstr>MNENJEDAJALCI</vt:lpstr>
      <vt:lpstr>DANE</vt:lpstr>
      <vt:lpstr>Direkcija_RS_za_vode</vt:lpstr>
      <vt:lpstr>Elektro</vt:lpstr>
      <vt:lpstr>IZKAZI</vt:lpstr>
      <vt:lpstr>KO_FEKALNE_VODE</vt:lpstr>
      <vt:lpstr>KO_MESTO_PRIKLJUCITVE</vt:lpstr>
      <vt:lpstr>KO_METEORNE_VODE</vt:lpstr>
      <vt:lpstr>KO_SPLOSNO</vt:lpstr>
      <vt:lpstr>NACRTI</vt:lpstr>
      <vt:lpstr>POZAR</vt:lpstr>
      <vt:lpstr>PROSTORSKI_AKTI</vt:lpstr>
      <vt:lpstr>Tabelca</vt:lpstr>
      <vt:lpstr>VRSTA_GRADNJE</vt:lpstr>
      <vt:lpstr>VRSTA_OBJEKTA</vt:lpstr>
      <vt:lpstr>VRSTE_DOKUMENTACIJE</vt:lpstr>
      <vt:lpstr>VRSTE_NACRTOV</vt:lpstr>
      <vt:lpstr>ZAHTEVNOST</vt:lpstr>
      <vt:lpstr>Zavod_RS_za_varstvo_narave</vt:lpstr>
      <vt:lpstr>Zavod_za_gozdove_Slovenije</vt:lpstr>
      <vt:lpstr>ZVKDS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MOP</dc:creator>
  <cp:lastModifiedBy>Mima Suhadolc</cp:lastModifiedBy>
  <cp:lastPrinted>2022-11-10T13:40:52Z</cp:lastPrinted>
  <dcterms:created xsi:type="dcterms:W3CDTF">2018-02-27T05:14:30Z</dcterms:created>
  <dcterms:modified xsi:type="dcterms:W3CDTF">2023-03-24T10:41:10Z</dcterms:modified>
</cp:coreProperties>
</file>